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lockStructure="1"/>
  <bookViews>
    <workbookView xWindow="-120" yWindow="-120" windowWidth="21840" windowHeight="13200" tabRatio="938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קונצרני'!$B$13:$U$390</definedName>
    <definedName name="_xlnm._FilterDatabase" localSheetId="9" hidden="1">אופציות!$B$8:$L$100</definedName>
    <definedName name="_xlnm._FilterDatabase" localSheetId="21" hidden="1">הלוואות!$B$7:$R$980</definedName>
    <definedName name="_xlnm._FilterDatabase" localSheetId="25" hidden="1">'השקעות אחרות '!$B$7:$K$613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השקעה'!$B$8:$K$393</definedName>
    <definedName name="_xlnm._FilterDatabase" localSheetId="1" hidden="1">מזומנים!$B$7:$L$188</definedName>
    <definedName name="_xlnm._FilterDatabase" localSheetId="5" hidden="1">מניות!$B$8:$O$497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השקעה'!$B$6:$K$36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3" i="78" l="1"/>
  <c r="P254" i="78"/>
  <c r="P12" i="78"/>
  <c r="K12" i="81"/>
  <c r="K13" i="81"/>
  <c r="L14" i="72"/>
  <c r="M14" i="72"/>
  <c r="L15" i="72"/>
  <c r="M15" i="72"/>
  <c r="L16" i="72"/>
  <c r="M16" i="72"/>
  <c r="P11" i="78" l="1"/>
  <c r="P10" i="78" s="1"/>
  <c r="C33" i="88"/>
  <c r="L207" i="62"/>
  <c r="L181" i="62"/>
  <c r="L110" i="62"/>
  <c r="L12" i="62" s="1"/>
  <c r="I11" i="81"/>
  <c r="I10" i="81"/>
  <c r="Q251" i="61"/>
  <c r="R251" i="61"/>
  <c r="Q171" i="61"/>
  <c r="R171" i="61"/>
  <c r="C37" i="88" l="1"/>
  <c r="D37" i="88" s="1"/>
  <c r="K10" i="81"/>
  <c r="J12" i="81"/>
  <c r="J13" i="81"/>
  <c r="J10" i="81"/>
  <c r="J11" i="81"/>
  <c r="K11" i="81"/>
  <c r="L180" i="62"/>
  <c r="L11" i="62"/>
  <c r="C16" i="88"/>
  <c r="Q13" i="61" l="1"/>
  <c r="Q12" i="61" s="1"/>
  <c r="Q11" i="61" s="1"/>
  <c r="R13" i="61"/>
  <c r="R12" i="61" s="1"/>
  <c r="R11" i="61" s="1"/>
  <c r="C15" i="88" s="1"/>
  <c r="J20" i="58" l="1"/>
  <c r="J12" i="58"/>
  <c r="J11" i="58" s="1"/>
  <c r="I16" i="80"/>
  <c r="H16" i="80"/>
  <c r="I15" i="80"/>
  <c r="H15" i="80"/>
  <c r="I13" i="80"/>
  <c r="H13" i="80"/>
  <c r="I12" i="80"/>
  <c r="H12" i="80"/>
  <c r="I11" i="80"/>
  <c r="H11" i="80"/>
  <c r="I10" i="80"/>
  <c r="H10" i="80"/>
  <c r="R362" i="78"/>
  <c r="Q362" i="78"/>
  <c r="R361" i="78"/>
  <c r="Q361" i="78"/>
  <c r="R360" i="78"/>
  <c r="Q360" i="78"/>
  <c r="R359" i="78"/>
  <c r="Q359" i="78"/>
  <c r="R358" i="78"/>
  <c r="Q358" i="78"/>
  <c r="R357" i="78"/>
  <c r="Q357" i="78"/>
  <c r="R356" i="78"/>
  <c r="Q356" i="78"/>
  <c r="R355" i="78"/>
  <c r="Q355" i="78"/>
  <c r="R354" i="78"/>
  <c r="Q354" i="78"/>
  <c r="R353" i="78"/>
  <c r="Q353" i="78"/>
  <c r="R352" i="78"/>
  <c r="Q352" i="78"/>
  <c r="R351" i="78"/>
  <c r="Q351" i="78"/>
  <c r="R350" i="78"/>
  <c r="Q350" i="78"/>
  <c r="R349" i="78"/>
  <c r="Q349" i="78"/>
  <c r="R348" i="78"/>
  <c r="Q348" i="78"/>
  <c r="R347" i="78"/>
  <c r="Q347" i="78"/>
  <c r="R346" i="78"/>
  <c r="Q346" i="78"/>
  <c r="R345" i="78"/>
  <c r="Q345" i="78"/>
  <c r="R344" i="78"/>
  <c r="Q344" i="78"/>
  <c r="R343" i="78"/>
  <c r="Q343" i="78"/>
  <c r="R342" i="78"/>
  <c r="Q342" i="78"/>
  <c r="R341" i="78"/>
  <c r="Q341" i="78"/>
  <c r="R340" i="78"/>
  <c r="Q340" i="78"/>
  <c r="R339" i="78"/>
  <c r="Q339" i="78"/>
  <c r="R338" i="78"/>
  <c r="Q338" i="78"/>
  <c r="R337" i="78"/>
  <c r="Q337" i="78"/>
  <c r="R336" i="78"/>
  <c r="Q336" i="78"/>
  <c r="R335" i="78"/>
  <c r="Q335" i="78"/>
  <c r="R334" i="78"/>
  <c r="Q334" i="78"/>
  <c r="R333" i="78"/>
  <c r="Q333" i="78"/>
  <c r="R332" i="78"/>
  <c r="Q332" i="78"/>
  <c r="R331" i="78"/>
  <c r="Q331" i="78"/>
  <c r="R330" i="78"/>
  <c r="Q330" i="78"/>
  <c r="R329" i="78"/>
  <c r="Q329" i="78"/>
  <c r="R328" i="78"/>
  <c r="Q328" i="78"/>
  <c r="R327" i="78"/>
  <c r="Q327" i="78"/>
  <c r="R326" i="78"/>
  <c r="Q326" i="78"/>
  <c r="R325" i="78"/>
  <c r="Q325" i="78"/>
  <c r="R324" i="78"/>
  <c r="Q324" i="78"/>
  <c r="R323" i="78"/>
  <c r="Q323" i="78"/>
  <c r="R322" i="78"/>
  <c r="Q322" i="78"/>
  <c r="R321" i="78"/>
  <c r="Q321" i="78"/>
  <c r="R320" i="78"/>
  <c r="Q320" i="78"/>
  <c r="R319" i="78"/>
  <c r="Q319" i="78"/>
  <c r="R318" i="78"/>
  <c r="Q318" i="78"/>
  <c r="R317" i="78"/>
  <c r="Q317" i="78"/>
  <c r="R316" i="78"/>
  <c r="Q316" i="78"/>
  <c r="R315" i="78"/>
  <c r="Q315" i="78"/>
  <c r="R314" i="78"/>
  <c r="Q314" i="78"/>
  <c r="R313" i="78"/>
  <c r="Q313" i="78"/>
  <c r="R312" i="78"/>
  <c r="Q312" i="78"/>
  <c r="R311" i="78"/>
  <c r="Q311" i="78"/>
  <c r="R310" i="78"/>
  <c r="Q310" i="78"/>
  <c r="R309" i="78"/>
  <c r="Q309" i="78"/>
  <c r="R308" i="78"/>
  <c r="Q308" i="78"/>
  <c r="R307" i="78"/>
  <c r="Q307" i="78"/>
  <c r="R306" i="78"/>
  <c r="Q306" i="78"/>
  <c r="R305" i="78"/>
  <c r="Q305" i="78"/>
  <c r="R304" i="78"/>
  <c r="Q304" i="78"/>
  <c r="R303" i="78"/>
  <c r="Q303" i="78"/>
  <c r="R302" i="78"/>
  <c r="Q302" i="78"/>
  <c r="R301" i="78"/>
  <c r="Q301" i="78"/>
  <c r="R300" i="78"/>
  <c r="Q300" i="78"/>
  <c r="R299" i="78"/>
  <c r="Q299" i="78"/>
  <c r="R298" i="78"/>
  <c r="Q298" i="78"/>
  <c r="R297" i="78"/>
  <c r="Q297" i="78"/>
  <c r="R296" i="78"/>
  <c r="Q296" i="78"/>
  <c r="R295" i="78"/>
  <c r="Q295" i="78"/>
  <c r="R294" i="78"/>
  <c r="Q294" i="78"/>
  <c r="R293" i="78"/>
  <c r="Q293" i="78"/>
  <c r="R292" i="78"/>
  <c r="Q292" i="78"/>
  <c r="R291" i="78"/>
  <c r="Q291" i="78"/>
  <c r="R290" i="78"/>
  <c r="Q290" i="78"/>
  <c r="R289" i="78"/>
  <c r="Q289" i="78"/>
  <c r="R288" i="78"/>
  <c r="Q288" i="78"/>
  <c r="R287" i="78"/>
  <c r="Q287" i="78"/>
  <c r="R286" i="78"/>
  <c r="Q286" i="78"/>
  <c r="R285" i="78"/>
  <c r="Q285" i="78"/>
  <c r="R284" i="78"/>
  <c r="Q284" i="78"/>
  <c r="R283" i="78"/>
  <c r="Q283" i="78"/>
  <c r="R282" i="78"/>
  <c r="Q282" i="78"/>
  <c r="R281" i="78"/>
  <c r="Q281" i="78"/>
  <c r="R280" i="78"/>
  <c r="Q280" i="78"/>
  <c r="R279" i="78"/>
  <c r="Q279" i="78"/>
  <c r="R278" i="78"/>
  <c r="Q278" i="78"/>
  <c r="R277" i="78"/>
  <c r="Q277" i="78"/>
  <c r="R276" i="78"/>
  <c r="Q276" i="78"/>
  <c r="R275" i="78"/>
  <c r="Q275" i="78"/>
  <c r="R274" i="78"/>
  <c r="Q274" i="78"/>
  <c r="R273" i="78"/>
  <c r="Q273" i="78"/>
  <c r="R272" i="78"/>
  <c r="Q272" i="78"/>
  <c r="R271" i="78"/>
  <c r="Q271" i="78"/>
  <c r="R270" i="78"/>
  <c r="Q270" i="78"/>
  <c r="R269" i="78"/>
  <c r="Q269" i="78"/>
  <c r="R268" i="78"/>
  <c r="Q268" i="78"/>
  <c r="R267" i="78"/>
  <c r="Q267" i="78"/>
  <c r="R266" i="78"/>
  <c r="Q266" i="78"/>
  <c r="R265" i="78"/>
  <c r="Q265" i="78"/>
  <c r="R264" i="78"/>
  <c r="Q264" i="78"/>
  <c r="R263" i="78"/>
  <c r="Q263" i="78"/>
  <c r="R262" i="78"/>
  <c r="Q262" i="78"/>
  <c r="R261" i="78"/>
  <c r="Q261" i="78"/>
  <c r="R260" i="78"/>
  <c r="Q260" i="78"/>
  <c r="R259" i="78"/>
  <c r="Q259" i="78"/>
  <c r="R258" i="78"/>
  <c r="Q258" i="78"/>
  <c r="R257" i="78"/>
  <c r="Q257" i="78"/>
  <c r="R256" i="78"/>
  <c r="Q256" i="78"/>
  <c r="R255" i="78"/>
  <c r="Q255" i="78"/>
  <c r="R254" i="78"/>
  <c r="Q254" i="78"/>
  <c r="R253" i="78"/>
  <c r="Q253" i="78"/>
  <c r="R251" i="78"/>
  <c r="Q251" i="78"/>
  <c r="R250" i="78"/>
  <c r="Q250" i="78"/>
  <c r="R244" i="78"/>
  <c r="Q244" i="78"/>
  <c r="R243" i="78"/>
  <c r="Q243" i="78"/>
  <c r="R242" i="78"/>
  <c r="Q242" i="78"/>
  <c r="R241" i="78"/>
  <c r="Q241" i="78"/>
  <c r="R240" i="78"/>
  <c r="Q240" i="78"/>
  <c r="R239" i="78"/>
  <c r="Q239" i="78"/>
  <c r="R238" i="78"/>
  <c r="Q238" i="78"/>
  <c r="R237" i="78"/>
  <c r="Q237" i="78"/>
  <c r="R236" i="78"/>
  <c r="Q236" i="78"/>
  <c r="R235" i="78"/>
  <c r="Q235" i="78"/>
  <c r="R234" i="78"/>
  <c r="Q234" i="78"/>
  <c r="R233" i="78"/>
  <c r="Q233" i="78"/>
  <c r="R232" i="78"/>
  <c r="Q232" i="78"/>
  <c r="R231" i="78"/>
  <c r="Q231" i="78"/>
  <c r="R230" i="78"/>
  <c r="Q230" i="78"/>
  <c r="R229" i="78"/>
  <c r="Q229" i="78"/>
  <c r="R228" i="78"/>
  <c r="Q228" i="78"/>
  <c r="R227" i="78"/>
  <c r="Q227" i="78"/>
  <c r="R226" i="78"/>
  <c r="Q226" i="78"/>
  <c r="R225" i="78"/>
  <c r="Q225" i="78"/>
  <c r="R224" i="78"/>
  <c r="Q224" i="78"/>
  <c r="R223" i="78"/>
  <c r="Q223" i="78"/>
  <c r="R222" i="78"/>
  <c r="Q222" i="78"/>
  <c r="R221" i="78"/>
  <c r="Q221" i="78"/>
  <c r="R220" i="78"/>
  <c r="Q220" i="78"/>
  <c r="R219" i="78"/>
  <c r="Q219" i="78"/>
  <c r="R218" i="78"/>
  <c r="Q218" i="78"/>
  <c r="R217" i="78"/>
  <c r="Q217" i="78"/>
  <c r="R216" i="78"/>
  <c r="Q216" i="78"/>
  <c r="R215" i="78"/>
  <c r="Q215" i="78"/>
  <c r="R214" i="78"/>
  <c r="Q214" i="78"/>
  <c r="R213" i="78"/>
  <c r="Q213" i="78"/>
  <c r="R212" i="78"/>
  <c r="Q212" i="78"/>
  <c r="R211" i="78"/>
  <c r="Q211" i="78"/>
  <c r="R210" i="78"/>
  <c r="Q210" i="78"/>
  <c r="R209" i="78"/>
  <c r="Q209" i="78"/>
  <c r="R208" i="78"/>
  <c r="Q208" i="78"/>
  <c r="R207" i="78"/>
  <c r="Q207" i="78"/>
  <c r="R206" i="78"/>
  <c r="Q206" i="78"/>
  <c r="R205" i="78"/>
  <c r="Q205" i="78"/>
  <c r="R204" i="78"/>
  <c r="Q204" i="78"/>
  <c r="R203" i="78"/>
  <c r="Q203" i="78"/>
  <c r="R202" i="78"/>
  <c r="Q202" i="78"/>
  <c r="R201" i="78"/>
  <c r="Q201" i="78"/>
  <c r="R200" i="78"/>
  <c r="Q200" i="78"/>
  <c r="R199" i="78"/>
  <c r="Q199" i="78"/>
  <c r="R198" i="78"/>
  <c r="Q198" i="78"/>
  <c r="R197" i="78"/>
  <c r="Q197" i="78"/>
  <c r="R196" i="78"/>
  <c r="Q196" i="78"/>
  <c r="R195" i="78"/>
  <c r="Q195" i="78"/>
  <c r="R194" i="78"/>
  <c r="Q194" i="78"/>
  <c r="R193" i="78"/>
  <c r="Q193" i="78"/>
  <c r="R192" i="78"/>
  <c r="Q192" i="78"/>
  <c r="R191" i="78"/>
  <c r="Q191" i="78"/>
  <c r="R190" i="78"/>
  <c r="Q190" i="78"/>
  <c r="R189" i="78"/>
  <c r="Q189" i="78"/>
  <c r="R188" i="78"/>
  <c r="Q188" i="78"/>
  <c r="R187" i="78"/>
  <c r="Q187" i="78"/>
  <c r="R186" i="78"/>
  <c r="Q186" i="78"/>
  <c r="R185" i="78"/>
  <c r="Q185" i="78"/>
  <c r="R184" i="78"/>
  <c r="Q184" i="78"/>
  <c r="R183" i="78"/>
  <c r="Q183" i="78"/>
  <c r="R182" i="78"/>
  <c r="Q182" i="78"/>
  <c r="R181" i="78"/>
  <c r="Q181" i="78"/>
  <c r="R180" i="78"/>
  <c r="Q180" i="78"/>
  <c r="R179" i="78"/>
  <c r="Q179" i="78"/>
  <c r="R178" i="78"/>
  <c r="Q178" i="78"/>
  <c r="R177" i="78"/>
  <c r="Q177" i="78"/>
  <c r="R176" i="78"/>
  <c r="Q176" i="78"/>
  <c r="R175" i="78"/>
  <c r="Q175" i="78"/>
  <c r="R174" i="78"/>
  <c r="Q174" i="78"/>
  <c r="R173" i="78"/>
  <c r="Q173" i="78"/>
  <c r="R172" i="78"/>
  <c r="Q172" i="78"/>
  <c r="R171" i="78"/>
  <c r="Q171" i="78"/>
  <c r="R170" i="78"/>
  <c r="Q170" i="78"/>
  <c r="R169" i="78"/>
  <c r="Q169" i="78"/>
  <c r="R168" i="78"/>
  <c r="Q168" i="78"/>
  <c r="R167" i="78"/>
  <c r="Q167" i="78"/>
  <c r="R166" i="78"/>
  <c r="Q166" i="78"/>
  <c r="R165" i="78"/>
  <c r="Q165" i="78"/>
  <c r="R164" i="78"/>
  <c r="Q164" i="78"/>
  <c r="R163" i="78"/>
  <c r="Q163" i="78"/>
  <c r="R162" i="78"/>
  <c r="Q162" i="78"/>
  <c r="R161" i="78"/>
  <c r="Q161" i="78"/>
  <c r="R160" i="78"/>
  <c r="Q160" i="78"/>
  <c r="R159" i="78"/>
  <c r="Q159" i="78"/>
  <c r="R158" i="78"/>
  <c r="Q158" i="78"/>
  <c r="R157" i="78"/>
  <c r="Q157" i="78"/>
  <c r="R156" i="78"/>
  <c r="Q156" i="78"/>
  <c r="R155" i="78"/>
  <c r="Q155" i="78"/>
  <c r="R154" i="78"/>
  <c r="Q154" i="78"/>
  <c r="R153" i="78"/>
  <c r="Q153" i="78"/>
  <c r="R152" i="78"/>
  <c r="Q152" i="78"/>
  <c r="R151" i="78"/>
  <c r="Q151" i="78"/>
  <c r="R150" i="78"/>
  <c r="Q150" i="78"/>
  <c r="R149" i="78"/>
  <c r="Q149" i="78"/>
  <c r="R148" i="78"/>
  <c r="Q148" i="78"/>
  <c r="R147" i="78"/>
  <c r="Q147" i="78"/>
  <c r="R146" i="78"/>
  <c r="Q146" i="78"/>
  <c r="R145" i="78"/>
  <c r="Q145" i="78"/>
  <c r="R144" i="78"/>
  <c r="Q144" i="78"/>
  <c r="R143" i="78"/>
  <c r="Q143" i="78"/>
  <c r="R142" i="78"/>
  <c r="Q142" i="78"/>
  <c r="R141" i="78"/>
  <c r="Q141" i="78"/>
  <c r="R140" i="78"/>
  <c r="Q140" i="78"/>
  <c r="R139" i="78"/>
  <c r="Q139" i="78"/>
  <c r="R138" i="78"/>
  <c r="Q138" i="78"/>
  <c r="R137" i="78"/>
  <c r="Q137" i="78"/>
  <c r="R136" i="78"/>
  <c r="Q136" i="78"/>
  <c r="R135" i="78"/>
  <c r="Q135" i="78"/>
  <c r="R134" i="78"/>
  <c r="Q134" i="78"/>
  <c r="R133" i="78"/>
  <c r="Q133" i="78"/>
  <c r="R132" i="78"/>
  <c r="Q132" i="78"/>
  <c r="R131" i="78"/>
  <c r="Q131" i="78"/>
  <c r="R130" i="78"/>
  <c r="Q130" i="78"/>
  <c r="R129" i="78"/>
  <c r="Q129" i="78"/>
  <c r="R128" i="78"/>
  <c r="Q128" i="78"/>
  <c r="R127" i="78"/>
  <c r="Q127" i="78"/>
  <c r="R126" i="78"/>
  <c r="Q126" i="78"/>
  <c r="R125" i="78"/>
  <c r="Q125" i="78"/>
  <c r="R124" i="78"/>
  <c r="Q124" i="78"/>
  <c r="R123" i="78"/>
  <c r="Q123" i="78"/>
  <c r="R122" i="78"/>
  <c r="Q122" i="78"/>
  <c r="R249" i="78"/>
  <c r="Q249" i="78"/>
  <c r="R121" i="78"/>
  <c r="Q121" i="78"/>
  <c r="R120" i="78"/>
  <c r="Q120" i="78"/>
  <c r="R119" i="78"/>
  <c r="Q119" i="78"/>
  <c r="R118" i="78"/>
  <c r="Q118" i="78"/>
  <c r="R117" i="78"/>
  <c r="Q117" i="78"/>
  <c r="R116" i="78"/>
  <c r="Q116" i="78"/>
  <c r="R115" i="78"/>
  <c r="Q115" i="78"/>
  <c r="R114" i="78"/>
  <c r="Q114" i="78"/>
  <c r="R113" i="78"/>
  <c r="Q113" i="78"/>
  <c r="R112" i="78"/>
  <c r="Q112" i="78"/>
  <c r="R248" i="78"/>
  <c r="Q248" i="78"/>
  <c r="R247" i="78"/>
  <c r="Q247" i="78"/>
  <c r="R246" i="78"/>
  <c r="Q246" i="78"/>
  <c r="R245" i="78"/>
  <c r="Q245" i="78"/>
  <c r="R111" i="78"/>
  <c r="Q111" i="78"/>
  <c r="R110" i="78"/>
  <c r="Q110" i="78"/>
  <c r="R109" i="78"/>
  <c r="Q109" i="78"/>
  <c r="R108" i="78"/>
  <c r="Q108" i="78"/>
  <c r="R107" i="78"/>
  <c r="Q107" i="78"/>
  <c r="R106" i="78"/>
  <c r="Q106" i="78"/>
  <c r="R105" i="78"/>
  <c r="Q105" i="78"/>
  <c r="R104" i="78"/>
  <c r="Q104" i="78"/>
  <c r="R103" i="78"/>
  <c r="Q103" i="78"/>
  <c r="R102" i="78"/>
  <c r="Q102" i="78"/>
  <c r="R101" i="78"/>
  <c r="Q101" i="78"/>
  <c r="R100" i="78"/>
  <c r="Q100" i="78"/>
  <c r="R99" i="78"/>
  <c r="Q99" i="78"/>
  <c r="R98" i="78"/>
  <c r="Q98" i="78"/>
  <c r="R97" i="78"/>
  <c r="Q97" i="78"/>
  <c r="R96" i="78"/>
  <c r="Q96" i="78"/>
  <c r="R95" i="78"/>
  <c r="Q95" i="78"/>
  <c r="R94" i="78"/>
  <c r="Q94" i="78"/>
  <c r="R93" i="78"/>
  <c r="Q93" i="78"/>
  <c r="R92" i="78"/>
  <c r="Q92" i="78"/>
  <c r="R91" i="78"/>
  <c r="Q91" i="78"/>
  <c r="R90" i="78"/>
  <c r="Q90" i="78"/>
  <c r="R89" i="78"/>
  <c r="Q89" i="78"/>
  <c r="R88" i="78"/>
  <c r="Q88" i="78"/>
  <c r="R87" i="78"/>
  <c r="Q87" i="78"/>
  <c r="R86" i="78"/>
  <c r="Q86" i="78"/>
  <c r="R85" i="78"/>
  <c r="Q85" i="78"/>
  <c r="R84" i="78"/>
  <c r="Q84" i="78"/>
  <c r="R83" i="78"/>
  <c r="Q83" i="78"/>
  <c r="R82" i="78"/>
  <c r="Q82" i="78"/>
  <c r="R81" i="78"/>
  <c r="Q81" i="78"/>
  <c r="R80" i="78"/>
  <c r="Q80" i="78"/>
  <c r="R79" i="78"/>
  <c r="Q79" i="78"/>
  <c r="R78" i="78"/>
  <c r="Q78" i="78"/>
  <c r="R77" i="78"/>
  <c r="Q77" i="78"/>
  <c r="R76" i="78"/>
  <c r="Q76" i="78"/>
  <c r="R75" i="78"/>
  <c r="Q75" i="78"/>
  <c r="R74" i="78"/>
  <c r="Q74" i="78"/>
  <c r="R73" i="78"/>
  <c r="Q73" i="78"/>
  <c r="R72" i="78"/>
  <c r="Q72" i="78"/>
  <c r="R71" i="78"/>
  <c r="Q71" i="78"/>
  <c r="R70" i="78"/>
  <c r="Q70" i="78"/>
  <c r="R69" i="78"/>
  <c r="Q69" i="78"/>
  <c r="R68" i="78"/>
  <c r="Q68" i="78"/>
  <c r="R67" i="78"/>
  <c r="Q67" i="78"/>
  <c r="R66" i="78"/>
  <c r="Q66" i="78"/>
  <c r="R65" i="78"/>
  <c r="Q65" i="78"/>
  <c r="R64" i="78"/>
  <c r="Q64" i="78"/>
  <c r="R63" i="78"/>
  <c r="Q63" i="78"/>
  <c r="R62" i="78"/>
  <c r="Q62" i="78"/>
  <c r="R61" i="78"/>
  <c r="Q61" i="78"/>
  <c r="R60" i="78"/>
  <c r="Q60" i="78"/>
  <c r="R59" i="78"/>
  <c r="Q59" i="78"/>
  <c r="R58" i="78"/>
  <c r="Q58" i="78"/>
  <c r="R57" i="78"/>
  <c r="Q57" i="78"/>
  <c r="R56" i="78"/>
  <c r="Q56" i="78"/>
  <c r="R55" i="78"/>
  <c r="Q55" i="78"/>
  <c r="R54" i="78"/>
  <c r="Q54" i="78"/>
  <c r="R53" i="78"/>
  <c r="Q53" i="78"/>
  <c r="R52" i="78"/>
  <c r="Q52" i="78"/>
  <c r="R51" i="78"/>
  <c r="Q51" i="78"/>
  <c r="R50" i="78"/>
  <c r="Q50" i="78"/>
  <c r="R49" i="78"/>
  <c r="Q49" i="78"/>
  <c r="R48" i="78"/>
  <c r="Q48" i="78"/>
  <c r="R47" i="78"/>
  <c r="Q47" i="78"/>
  <c r="R46" i="78"/>
  <c r="Q46" i="78"/>
  <c r="R45" i="78"/>
  <c r="Q45" i="78"/>
  <c r="R44" i="78"/>
  <c r="Q44" i="78"/>
  <c r="R43" i="78"/>
  <c r="Q43" i="78"/>
  <c r="R42" i="78"/>
  <c r="Q42" i="78"/>
  <c r="R41" i="78"/>
  <c r="Q41" i="78"/>
  <c r="R40" i="78"/>
  <c r="Q40" i="78"/>
  <c r="R39" i="78"/>
  <c r="Q39" i="78"/>
  <c r="R38" i="78"/>
  <c r="Q38" i="78"/>
  <c r="R37" i="78"/>
  <c r="Q37" i="78"/>
  <c r="R36" i="78"/>
  <c r="Q36" i="78"/>
  <c r="R35" i="78"/>
  <c r="Q35" i="78"/>
  <c r="R34" i="78"/>
  <c r="Q34" i="78"/>
  <c r="R33" i="78"/>
  <c r="Q33" i="78"/>
  <c r="R31" i="78"/>
  <c r="Q31" i="78"/>
  <c r="R30" i="78"/>
  <c r="Q30" i="78"/>
  <c r="R29" i="78"/>
  <c r="Q29" i="78"/>
  <c r="R28" i="78"/>
  <c r="Q28" i="78"/>
  <c r="R27" i="78"/>
  <c r="Q27" i="78"/>
  <c r="R26" i="78"/>
  <c r="Q26" i="78"/>
  <c r="R25" i="78"/>
  <c r="Q25" i="78"/>
  <c r="R24" i="78"/>
  <c r="Q24" i="78"/>
  <c r="R23" i="78"/>
  <c r="Q23" i="78"/>
  <c r="R22" i="78"/>
  <c r="Q22" i="78"/>
  <c r="R21" i="78"/>
  <c r="Q21" i="78"/>
  <c r="R20" i="78"/>
  <c r="Q20" i="78"/>
  <c r="R19" i="78"/>
  <c r="Q19" i="78"/>
  <c r="R18" i="78"/>
  <c r="Q18" i="78"/>
  <c r="R17" i="78"/>
  <c r="Q17" i="78"/>
  <c r="R16" i="78"/>
  <c r="Q16" i="78"/>
  <c r="R15" i="78"/>
  <c r="Q15" i="78"/>
  <c r="R14" i="78"/>
  <c r="Q14" i="78"/>
  <c r="R13" i="78"/>
  <c r="Q13" i="78"/>
  <c r="R12" i="78"/>
  <c r="Q12" i="78"/>
  <c r="R11" i="78"/>
  <c r="Q11" i="78"/>
  <c r="R10" i="78"/>
  <c r="Q10" i="78"/>
  <c r="K450" i="76"/>
  <c r="J450" i="76"/>
  <c r="K449" i="76"/>
  <c r="J449" i="76"/>
  <c r="K447" i="76"/>
  <c r="J447" i="76"/>
  <c r="K446" i="76"/>
  <c r="J446" i="76"/>
  <c r="K445" i="76"/>
  <c r="J445" i="76"/>
  <c r="K444" i="76"/>
  <c r="J444" i="76"/>
  <c r="K443" i="76"/>
  <c r="J443" i="76"/>
  <c r="K442" i="76"/>
  <c r="J442" i="76"/>
  <c r="K441" i="76"/>
  <c r="J441" i="76"/>
  <c r="K440" i="76"/>
  <c r="J440" i="76"/>
  <c r="K439" i="76"/>
  <c r="J439" i="76"/>
  <c r="K438" i="76"/>
  <c r="J438" i="76"/>
  <c r="K437" i="76"/>
  <c r="J437" i="76"/>
  <c r="K436" i="76"/>
  <c r="J436" i="76"/>
  <c r="K434" i="76"/>
  <c r="J434" i="76"/>
  <c r="K433" i="76"/>
  <c r="J433" i="76"/>
  <c r="K431" i="76"/>
  <c r="J431" i="76"/>
  <c r="K430" i="76"/>
  <c r="J430" i="76"/>
  <c r="K429" i="76"/>
  <c r="J429" i="76"/>
  <c r="K428" i="76"/>
  <c r="J428" i="76"/>
  <c r="K427" i="76"/>
  <c r="J427" i="76"/>
  <c r="K426" i="76"/>
  <c r="J426" i="76"/>
  <c r="K425" i="76"/>
  <c r="J425" i="76"/>
  <c r="K424" i="76"/>
  <c r="J424" i="76"/>
  <c r="K423" i="76"/>
  <c r="J423" i="76"/>
  <c r="K422" i="76"/>
  <c r="J422" i="76"/>
  <c r="K421" i="76"/>
  <c r="J421" i="76"/>
  <c r="K420" i="76"/>
  <c r="J420" i="76"/>
  <c r="K419" i="76"/>
  <c r="J419" i="76"/>
  <c r="K418" i="76"/>
  <c r="J418" i="76"/>
  <c r="K417" i="76"/>
  <c r="J417" i="76"/>
  <c r="K416" i="76"/>
  <c r="J416" i="76"/>
  <c r="K415" i="76"/>
  <c r="J415" i="76"/>
  <c r="K414" i="76"/>
  <c r="J414" i="76"/>
  <c r="K413" i="76"/>
  <c r="J413" i="76"/>
  <c r="K412" i="76"/>
  <c r="J412" i="76"/>
  <c r="K411" i="76"/>
  <c r="J411" i="76"/>
  <c r="K410" i="76"/>
  <c r="J410" i="76"/>
  <c r="K409" i="76"/>
  <c r="J409" i="76"/>
  <c r="K408" i="76"/>
  <c r="J408" i="76"/>
  <c r="K407" i="76"/>
  <c r="J407" i="76"/>
  <c r="K406" i="76"/>
  <c r="J406" i="76"/>
  <c r="K405" i="76"/>
  <c r="J405" i="76"/>
  <c r="K404" i="76"/>
  <c r="J404" i="76"/>
  <c r="K403" i="76"/>
  <c r="J403" i="76"/>
  <c r="K402" i="76"/>
  <c r="J402" i="76"/>
  <c r="K401" i="76"/>
  <c r="J401" i="76"/>
  <c r="K400" i="76"/>
  <c r="J400" i="76"/>
  <c r="K399" i="76"/>
  <c r="J399" i="76"/>
  <c r="K398" i="76"/>
  <c r="J398" i="76"/>
  <c r="K397" i="76"/>
  <c r="J397" i="76"/>
  <c r="K396" i="76"/>
  <c r="J396" i="76"/>
  <c r="K395" i="76"/>
  <c r="J395" i="76"/>
  <c r="K394" i="76"/>
  <c r="J394" i="76"/>
  <c r="K393" i="76"/>
  <c r="J393" i="76"/>
  <c r="K392" i="76"/>
  <c r="J392" i="76"/>
  <c r="K391" i="76"/>
  <c r="J391" i="76"/>
  <c r="K390" i="76"/>
  <c r="J390" i="76"/>
  <c r="K389" i="76"/>
  <c r="J389" i="76"/>
  <c r="K388" i="76"/>
  <c r="J388" i="76"/>
  <c r="K387" i="76"/>
  <c r="J387" i="76"/>
  <c r="K386" i="76"/>
  <c r="J386" i="76"/>
  <c r="K385" i="76"/>
  <c r="J385" i="76"/>
  <c r="K384" i="76"/>
  <c r="J384" i="76"/>
  <c r="K383" i="76"/>
  <c r="J383" i="76"/>
  <c r="K382" i="76"/>
  <c r="J382" i="76"/>
  <c r="K381" i="76"/>
  <c r="J381" i="76"/>
  <c r="K380" i="76"/>
  <c r="J380" i="76"/>
  <c r="K379" i="76"/>
  <c r="J379" i="76"/>
  <c r="K378" i="76"/>
  <c r="J378" i="76"/>
  <c r="K377" i="76"/>
  <c r="J377" i="76"/>
  <c r="K376" i="76"/>
  <c r="J376" i="76"/>
  <c r="K375" i="76"/>
  <c r="J375" i="76"/>
  <c r="K374" i="76"/>
  <c r="J374" i="76"/>
  <c r="K373" i="76"/>
  <c r="J373" i="76"/>
  <c r="K372" i="76"/>
  <c r="J372" i="76"/>
  <c r="K371" i="76"/>
  <c r="J371" i="76"/>
  <c r="K370" i="76"/>
  <c r="J370" i="76"/>
  <c r="K369" i="76"/>
  <c r="J369" i="76"/>
  <c r="K368" i="76"/>
  <c r="J368" i="76"/>
  <c r="K367" i="76"/>
  <c r="J367" i="76"/>
  <c r="K366" i="76"/>
  <c r="J366" i="76"/>
  <c r="K365" i="76"/>
  <c r="J365" i="76"/>
  <c r="K364" i="76"/>
  <c r="J364" i="76"/>
  <c r="K363" i="76"/>
  <c r="J363" i="76"/>
  <c r="K362" i="76"/>
  <c r="J362" i="76"/>
  <c r="K361" i="76"/>
  <c r="J361" i="76"/>
  <c r="K360" i="76"/>
  <c r="J360" i="76"/>
  <c r="K359" i="76"/>
  <c r="J359" i="76"/>
  <c r="K358" i="76"/>
  <c r="J358" i="76"/>
  <c r="K357" i="76"/>
  <c r="J357" i="76"/>
  <c r="K356" i="76"/>
  <c r="J356" i="76"/>
  <c r="K355" i="76"/>
  <c r="J355" i="76"/>
  <c r="K354" i="76"/>
  <c r="J354" i="76"/>
  <c r="K353" i="76"/>
  <c r="J353" i="76"/>
  <c r="K352" i="76"/>
  <c r="J352" i="76"/>
  <c r="K351" i="76"/>
  <c r="J351" i="76"/>
  <c r="K350" i="76"/>
  <c r="J350" i="76"/>
  <c r="K349" i="76"/>
  <c r="J349" i="76"/>
  <c r="K348" i="76"/>
  <c r="J348" i="76"/>
  <c r="K347" i="76"/>
  <c r="J347" i="76"/>
  <c r="K346" i="76"/>
  <c r="J346" i="76"/>
  <c r="K345" i="76"/>
  <c r="J345" i="76"/>
  <c r="K344" i="76"/>
  <c r="J344" i="76"/>
  <c r="K343" i="76"/>
  <c r="J343" i="76"/>
  <c r="K342" i="76"/>
  <c r="J342" i="76"/>
  <c r="K341" i="76"/>
  <c r="J341" i="76"/>
  <c r="K340" i="76"/>
  <c r="J340" i="76"/>
  <c r="K339" i="76"/>
  <c r="J339" i="76"/>
  <c r="K338" i="76"/>
  <c r="J338" i="76"/>
  <c r="K337" i="76"/>
  <c r="J337" i="76"/>
  <c r="K336" i="76"/>
  <c r="J336" i="76"/>
  <c r="K335" i="76"/>
  <c r="J335" i="76"/>
  <c r="K334" i="76"/>
  <c r="J334" i="76"/>
  <c r="K333" i="76"/>
  <c r="J333" i="76"/>
  <c r="K332" i="76"/>
  <c r="J332" i="76"/>
  <c r="K331" i="76"/>
  <c r="J331" i="76"/>
  <c r="K330" i="76"/>
  <c r="J330" i="76"/>
  <c r="K329" i="76"/>
  <c r="J329" i="76"/>
  <c r="K328" i="76"/>
  <c r="J328" i="76"/>
  <c r="K327" i="76"/>
  <c r="J327" i="76"/>
  <c r="K326" i="76"/>
  <c r="J326" i="76"/>
  <c r="K325" i="76"/>
  <c r="J325" i="76"/>
  <c r="K324" i="76"/>
  <c r="J324" i="76"/>
  <c r="K323" i="76"/>
  <c r="J323" i="76"/>
  <c r="K322" i="76"/>
  <c r="J322" i="76"/>
  <c r="K321" i="76"/>
  <c r="J321" i="76"/>
  <c r="K320" i="76"/>
  <c r="J320" i="76"/>
  <c r="K319" i="76"/>
  <c r="J319" i="76"/>
  <c r="K318" i="76"/>
  <c r="J318" i="76"/>
  <c r="K317" i="76"/>
  <c r="J317" i="76"/>
  <c r="K316" i="76"/>
  <c r="J316" i="76"/>
  <c r="K315" i="76"/>
  <c r="J315" i="76"/>
  <c r="K314" i="76"/>
  <c r="J314" i="76"/>
  <c r="K313" i="76"/>
  <c r="J313" i="76"/>
  <c r="K312" i="76"/>
  <c r="J312" i="76"/>
  <c r="K311" i="76"/>
  <c r="J311" i="76"/>
  <c r="K309" i="76"/>
  <c r="J309" i="76"/>
  <c r="K308" i="76"/>
  <c r="J308" i="76"/>
  <c r="K307" i="76"/>
  <c r="J307" i="76"/>
  <c r="K306" i="76"/>
  <c r="J306" i="76"/>
  <c r="K305" i="76"/>
  <c r="J305" i="76"/>
  <c r="K304" i="76"/>
  <c r="J304" i="76"/>
  <c r="K303" i="76"/>
  <c r="J303" i="76"/>
  <c r="K302" i="76"/>
  <c r="J302" i="76"/>
  <c r="K301" i="76"/>
  <c r="J301" i="76"/>
  <c r="K300" i="76"/>
  <c r="J300" i="76"/>
  <c r="K299" i="76"/>
  <c r="J299" i="76"/>
  <c r="K298" i="76"/>
  <c r="J298" i="76"/>
  <c r="K297" i="76"/>
  <c r="J297" i="76"/>
  <c r="K296" i="76"/>
  <c r="J296" i="76"/>
  <c r="K295" i="76"/>
  <c r="J295" i="76"/>
  <c r="K294" i="76"/>
  <c r="J294" i="76"/>
  <c r="K293" i="76"/>
  <c r="J293" i="76"/>
  <c r="K292" i="76"/>
  <c r="J292" i="76"/>
  <c r="K291" i="76"/>
  <c r="J291" i="76"/>
  <c r="K290" i="76"/>
  <c r="J290" i="76"/>
  <c r="K289" i="76"/>
  <c r="J289" i="76"/>
  <c r="K288" i="76"/>
  <c r="J288" i="76"/>
  <c r="K287" i="76"/>
  <c r="J287" i="76"/>
  <c r="K286" i="76"/>
  <c r="J286" i="76"/>
  <c r="K285" i="76"/>
  <c r="J285" i="76"/>
  <c r="K284" i="76"/>
  <c r="J284" i="76"/>
  <c r="K283" i="76"/>
  <c r="J283" i="76"/>
  <c r="K282" i="76"/>
  <c r="J282" i="76"/>
  <c r="K281" i="76"/>
  <c r="J281" i="76"/>
  <c r="K280" i="76"/>
  <c r="J280" i="76"/>
  <c r="K279" i="76"/>
  <c r="J279" i="76"/>
  <c r="K278" i="76"/>
  <c r="J278" i="76"/>
  <c r="K277" i="76"/>
  <c r="J277" i="76"/>
  <c r="K276" i="76"/>
  <c r="J276" i="76"/>
  <c r="K275" i="76"/>
  <c r="J275" i="76"/>
  <c r="K274" i="76"/>
  <c r="J274" i="76"/>
  <c r="K273" i="76"/>
  <c r="J273" i="76"/>
  <c r="K272" i="76"/>
  <c r="J272" i="76"/>
  <c r="K271" i="76"/>
  <c r="J271" i="76"/>
  <c r="K270" i="76"/>
  <c r="J270" i="76"/>
  <c r="K269" i="76"/>
  <c r="J269" i="76"/>
  <c r="K268" i="76"/>
  <c r="J268" i="76"/>
  <c r="K267" i="76"/>
  <c r="J267" i="76"/>
  <c r="K266" i="76"/>
  <c r="J266" i="76"/>
  <c r="K265" i="76"/>
  <c r="J265" i="76"/>
  <c r="K264" i="76"/>
  <c r="J264" i="76"/>
  <c r="K263" i="76"/>
  <c r="J263" i="76"/>
  <c r="K262" i="76"/>
  <c r="J262" i="76"/>
  <c r="K261" i="76"/>
  <c r="J261" i="76"/>
  <c r="K260" i="76"/>
  <c r="J260" i="76"/>
  <c r="K259" i="76"/>
  <c r="J259" i="76"/>
  <c r="K258" i="76"/>
  <c r="J258" i="76"/>
  <c r="K257" i="76"/>
  <c r="J257" i="76"/>
  <c r="K256" i="76"/>
  <c r="J256" i="76"/>
  <c r="K255" i="76"/>
  <c r="J255" i="76"/>
  <c r="K254" i="76"/>
  <c r="J254" i="76"/>
  <c r="K253" i="76"/>
  <c r="J253" i="76"/>
  <c r="K252" i="76"/>
  <c r="J252" i="76"/>
  <c r="K251" i="76"/>
  <c r="J251" i="76"/>
  <c r="K250" i="76"/>
  <c r="J250" i="76"/>
  <c r="K249" i="76"/>
  <c r="J249" i="76"/>
  <c r="K248" i="76"/>
  <c r="J248" i="76"/>
  <c r="K247" i="76"/>
  <c r="J247" i="76"/>
  <c r="K246" i="76"/>
  <c r="J246" i="76"/>
  <c r="K245" i="76"/>
  <c r="J245" i="76"/>
  <c r="K244" i="76"/>
  <c r="J244" i="76"/>
  <c r="K243" i="76"/>
  <c r="J243" i="76"/>
  <c r="K242" i="76"/>
  <c r="J242" i="76"/>
  <c r="K241" i="76"/>
  <c r="J241" i="76"/>
  <c r="K240" i="76"/>
  <c r="J240" i="76"/>
  <c r="K239" i="76"/>
  <c r="J239" i="76"/>
  <c r="K238" i="76"/>
  <c r="J238" i="76"/>
  <c r="K237" i="76"/>
  <c r="J237" i="76"/>
  <c r="K236" i="76"/>
  <c r="J236" i="76"/>
  <c r="K235" i="76"/>
  <c r="J235" i="76"/>
  <c r="K234" i="76"/>
  <c r="J234" i="76"/>
  <c r="K233" i="76"/>
  <c r="J233" i="76"/>
  <c r="K232" i="76"/>
  <c r="J232" i="76"/>
  <c r="K231" i="76"/>
  <c r="J231" i="76"/>
  <c r="K230" i="76"/>
  <c r="J230" i="76"/>
  <c r="K229" i="76"/>
  <c r="J229" i="76"/>
  <c r="K228" i="76"/>
  <c r="J228" i="76"/>
  <c r="K227" i="76"/>
  <c r="J227" i="76"/>
  <c r="K226" i="76"/>
  <c r="J226" i="76"/>
  <c r="K225" i="76"/>
  <c r="J225" i="76"/>
  <c r="K224" i="76"/>
  <c r="J224" i="76"/>
  <c r="K223" i="76"/>
  <c r="J223" i="76"/>
  <c r="K222" i="76"/>
  <c r="J222" i="76"/>
  <c r="K221" i="76"/>
  <c r="J221" i="76"/>
  <c r="K220" i="76"/>
  <c r="J220" i="76"/>
  <c r="K219" i="76"/>
  <c r="J219" i="76"/>
  <c r="K218" i="76"/>
  <c r="J218" i="76"/>
  <c r="K217" i="76"/>
  <c r="J217" i="76"/>
  <c r="K216" i="76"/>
  <c r="J216" i="76"/>
  <c r="K215" i="76"/>
  <c r="J215" i="76"/>
  <c r="K214" i="76"/>
  <c r="J214" i="76"/>
  <c r="K213" i="76"/>
  <c r="J213" i="76"/>
  <c r="K212" i="76"/>
  <c r="J212" i="76"/>
  <c r="K211" i="76"/>
  <c r="J211" i="76"/>
  <c r="K210" i="76"/>
  <c r="J210" i="76"/>
  <c r="K209" i="76"/>
  <c r="J209" i="76"/>
  <c r="K208" i="76"/>
  <c r="J208" i="76"/>
  <c r="K207" i="76"/>
  <c r="J207" i="76"/>
  <c r="K206" i="76"/>
  <c r="J206" i="76"/>
  <c r="K205" i="76"/>
  <c r="J205" i="76"/>
  <c r="K204" i="76"/>
  <c r="J204" i="76"/>
  <c r="K203" i="76"/>
  <c r="J203" i="76"/>
  <c r="K202" i="76"/>
  <c r="J202" i="76"/>
  <c r="K201" i="76"/>
  <c r="J201" i="76"/>
  <c r="K200" i="76"/>
  <c r="J200" i="76"/>
  <c r="K199" i="76"/>
  <c r="J199" i="76"/>
  <c r="K198" i="76"/>
  <c r="J198" i="76"/>
  <c r="K197" i="76"/>
  <c r="J197" i="76"/>
  <c r="K196" i="76"/>
  <c r="J196" i="76"/>
  <c r="K195" i="76"/>
  <c r="J195" i="76"/>
  <c r="K194" i="76"/>
  <c r="J194" i="76"/>
  <c r="K193" i="76"/>
  <c r="J193" i="76"/>
  <c r="K192" i="76"/>
  <c r="J192" i="76"/>
  <c r="K191" i="76"/>
  <c r="J191" i="76"/>
  <c r="K190" i="76"/>
  <c r="J190" i="76"/>
  <c r="K189" i="76"/>
  <c r="J189" i="76"/>
  <c r="K188" i="76"/>
  <c r="J188" i="76"/>
  <c r="K187" i="76"/>
  <c r="J187" i="76"/>
  <c r="K186" i="76"/>
  <c r="J186" i="76"/>
  <c r="K185" i="76"/>
  <c r="J185" i="76"/>
  <c r="K184" i="76"/>
  <c r="J184" i="76"/>
  <c r="K183" i="76"/>
  <c r="J183" i="76"/>
  <c r="K182" i="76"/>
  <c r="J182" i="76"/>
  <c r="K181" i="76"/>
  <c r="J181" i="76"/>
  <c r="K180" i="76"/>
  <c r="J180" i="76"/>
  <c r="K179" i="76"/>
  <c r="J179" i="76"/>
  <c r="K178" i="76"/>
  <c r="J178" i="76"/>
  <c r="K177" i="76"/>
  <c r="J177" i="76"/>
  <c r="K176" i="76"/>
  <c r="J176" i="76"/>
  <c r="K175" i="76"/>
  <c r="J175" i="76"/>
  <c r="K174" i="76"/>
  <c r="J174" i="76"/>
  <c r="K173" i="76"/>
  <c r="J173" i="76"/>
  <c r="K172" i="76"/>
  <c r="J172" i="76"/>
  <c r="K171" i="76"/>
  <c r="J171" i="76"/>
  <c r="K170" i="76"/>
  <c r="J170" i="76"/>
  <c r="K169" i="76"/>
  <c r="J169" i="76"/>
  <c r="K168" i="76"/>
  <c r="J168" i="76"/>
  <c r="K167" i="76"/>
  <c r="J167" i="76"/>
  <c r="K166" i="76"/>
  <c r="J166" i="76"/>
  <c r="K165" i="76"/>
  <c r="J165" i="76"/>
  <c r="K164" i="76"/>
  <c r="J164" i="76"/>
  <c r="K163" i="76"/>
  <c r="J163" i="76"/>
  <c r="K162" i="76"/>
  <c r="J162" i="76"/>
  <c r="K161" i="76"/>
  <c r="J161" i="76"/>
  <c r="K160" i="76"/>
  <c r="J160" i="76"/>
  <c r="K159" i="76"/>
  <c r="J159" i="76"/>
  <c r="K158" i="76"/>
  <c r="J158" i="76"/>
  <c r="K157" i="76"/>
  <c r="J157" i="76"/>
  <c r="K156" i="76"/>
  <c r="J156" i="76"/>
  <c r="K155" i="76"/>
  <c r="J155" i="76"/>
  <c r="K154" i="76"/>
  <c r="J154" i="76"/>
  <c r="K153" i="76"/>
  <c r="J153" i="76"/>
  <c r="K152" i="76"/>
  <c r="J152" i="76"/>
  <c r="K151" i="76"/>
  <c r="J151" i="76"/>
  <c r="K150" i="76"/>
  <c r="J150" i="76"/>
  <c r="K149" i="76"/>
  <c r="J149" i="76"/>
  <c r="K148" i="76"/>
  <c r="J148" i="76"/>
  <c r="K147" i="76"/>
  <c r="J147" i="76"/>
  <c r="K146" i="76"/>
  <c r="J146" i="76"/>
  <c r="K145" i="76"/>
  <c r="J145" i="76"/>
  <c r="K144" i="76"/>
  <c r="J144" i="76"/>
  <c r="K143" i="76"/>
  <c r="J143" i="76"/>
  <c r="K142" i="76"/>
  <c r="J142" i="76"/>
  <c r="K141" i="76"/>
  <c r="J141" i="76"/>
  <c r="K140" i="76"/>
  <c r="J140" i="76"/>
  <c r="K139" i="76"/>
  <c r="J139" i="76"/>
  <c r="K138" i="76"/>
  <c r="J138" i="76"/>
  <c r="K137" i="76"/>
  <c r="J137" i="76"/>
  <c r="K136" i="76"/>
  <c r="J136" i="76"/>
  <c r="K135" i="76"/>
  <c r="J135" i="76"/>
  <c r="K134" i="76"/>
  <c r="J134" i="76"/>
  <c r="K133" i="76"/>
  <c r="J133" i="76"/>
  <c r="K132" i="76"/>
  <c r="J132" i="76"/>
  <c r="K131" i="76"/>
  <c r="J131" i="76"/>
  <c r="K130" i="76"/>
  <c r="J130" i="76"/>
  <c r="K129" i="76"/>
  <c r="J129" i="76"/>
  <c r="K128" i="76"/>
  <c r="J128" i="76"/>
  <c r="K127" i="76"/>
  <c r="J127" i="76"/>
  <c r="K126" i="76"/>
  <c r="J126" i="76"/>
  <c r="K125" i="76"/>
  <c r="J125" i="76"/>
  <c r="K124" i="76"/>
  <c r="J124" i="76"/>
  <c r="K123" i="76"/>
  <c r="J123" i="76"/>
  <c r="K122" i="76"/>
  <c r="J122" i="76"/>
  <c r="K121" i="76"/>
  <c r="J121" i="76"/>
  <c r="K120" i="76"/>
  <c r="J120" i="76"/>
  <c r="K119" i="76"/>
  <c r="J119" i="76"/>
  <c r="K118" i="76"/>
  <c r="J118" i="76"/>
  <c r="K117" i="76"/>
  <c r="J117" i="76"/>
  <c r="K116" i="76"/>
  <c r="J116" i="76"/>
  <c r="K115" i="76"/>
  <c r="J115" i="76"/>
  <c r="K114" i="76"/>
  <c r="J114" i="76"/>
  <c r="K113" i="76"/>
  <c r="J113" i="76"/>
  <c r="K112" i="76"/>
  <c r="J112" i="76"/>
  <c r="K111" i="76"/>
  <c r="J111" i="76"/>
  <c r="K110" i="76"/>
  <c r="J110" i="76"/>
  <c r="K109" i="76"/>
  <c r="J109" i="76"/>
  <c r="K108" i="76"/>
  <c r="J108" i="76"/>
  <c r="K107" i="76"/>
  <c r="J107" i="76"/>
  <c r="K106" i="76"/>
  <c r="J106" i="76"/>
  <c r="K105" i="76"/>
  <c r="J105" i="76"/>
  <c r="K104" i="76"/>
  <c r="J104" i="76"/>
  <c r="K103" i="76"/>
  <c r="J103" i="76"/>
  <c r="K102" i="76"/>
  <c r="J102" i="76"/>
  <c r="K101" i="76"/>
  <c r="J101" i="76"/>
  <c r="K100" i="76"/>
  <c r="J100" i="76"/>
  <c r="K99" i="76"/>
  <c r="J99" i="76"/>
  <c r="K98" i="76"/>
  <c r="J98" i="76"/>
  <c r="K97" i="76"/>
  <c r="J97" i="76"/>
  <c r="K96" i="76"/>
  <c r="J96" i="76"/>
  <c r="K95" i="76"/>
  <c r="J95" i="76"/>
  <c r="K94" i="76"/>
  <c r="J94" i="76"/>
  <c r="K93" i="76"/>
  <c r="J93" i="76"/>
  <c r="K92" i="76"/>
  <c r="J92" i="76"/>
  <c r="K91" i="76"/>
  <c r="J91" i="76"/>
  <c r="K90" i="76"/>
  <c r="J90" i="76"/>
  <c r="K89" i="76"/>
  <c r="J89" i="76"/>
  <c r="K88" i="76"/>
  <c r="J88" i="76"/>
  <c r="K87" i="76"/>
  <c r="J87" i="76"/>
  <c r="K86" i="76"/>
  <c r="J86" i="76"/>
  <c r="K85" i="76"/>
  <c r="J85" i="76"/>
  <c r="K84" i="76"/>
  <c r="J84" i="76"/>
  <c r="K83" i="76"/>
  <c r="J83" i="76"/>
  <c r="K82" i="76"/>
  <c r="J82" i="76"/>
  <c r="K81" i="76"/>
  <c r="J81" i="76"/>
  <c r="K80" i="76"/>
  <c r="J80" i="76"/>
  <c r="K79" i="76"/>
  <c r="J79" i="76"/>
  <c r="K78" i="76"/>
  <c r="J78" i="76"/>
  <c r="K77" i="76"/>
  <c r="J77" i="76"/>
  <c r="K76" i="76"/>
  <c r="J76" i="76"/>
  <c r="K75" i="76"/>
  <c r="J75" i="76"/>
  <c r="K74" i="76"/>
  <c r="J74" i="76"/>
  <c r="K73" i="76"/>
  <c r="J73" i="76"/>
  <c r="K72" i="76"/>
  <c r="J72" i="76"/>
  <c r="K71" i="76"/>
  <c r="J71" i="76"/>
  <c r="K70" i="76"/>
  <c r="J70" i="76"/>
  <c r="K69" i="76"/>
  <c r="J69" i="76"/>
  <c r="K68" i="76"/>
  <c r="J68" i="76"/>
  <c r="K67" i="76"/>
  <c r="J67" i="76"/>
  <c r="K66" i="76"/>
  <c r="J66" i="76"/>
  <c r="K65" i="76"/>
  <c r="J65" i="76"/>
  <c r="K64" i="76"/>
  <c r="J64" i="76"/>
  <c r="K63" i="76"/>
  <c r="J63" i="76"/>
  <c r="K62" i="76"/>
  <c r="J62" i="76"/>
  <c r="K61" i="76"/>
  <c r="J61" i="76"/>
  <c r="K60" i="76"/>
  <c r="J60" i="76"/>
  <c r="K59" i="76"/>
  <c r="J59" i="76"/>
  <c r="K58" i="76"/>
  <c r="J58" i="76"/>
  <c r="K57" i="76"/>
  <c r="J57" i="76"/>
  <c r="K56" i="76"/>
  <c r="J56" i="76"/>
  <c r="K55" i="76"/>
  <c r="J55" i="76"/>
  <c r="K54" i="76"/>
  <c r="J54" i="76"/>
  <c r="K53" i="76"/>
  <c r="J53" i="76"/>
  <c r="K52" i="76"/>
  <c r="J52" i="76"/>
  <c r="K51" i="76"/>
  <c r="J51" i="76"/>
  <c r="K50" i="76"/>
  <c r="J50" i="76"/>
  <c r="K49" i="76"/>
  <c r="J49" i="76"/>
  <c r="K48" i="76"/>
  <c r="J48" i="76"/>
  <c r="K47" i="76"/>
  <c r="J47" i="76"/>
  <c r="K46" i="76"/>
  <c r="J46" i="76"/>
  <c r="K45" i="76"/>
  <c r="J45" i="76"/>
  <c r="K44" i="76"/>
  <c r="J44" i="76"/>
  <c r="K43" i="76"/>
  <c r="J43" i="76"/>
  <c r="K42" i="76"/>
  <c r="J42" i="76"/>
  <c r="K41" i="76"/>
  <c r="J41" i="76"/>
  <c r="K40" i="76"/>
  <c r="J40" i="76"/>
  <c r="K39" i="76"/>
  <c r="J39" i="76"/>
  <c r="K38" i="76"/>
  <c r="J38" i="76"/>
  <c r="K37" i="76"/>
  <c r="J37" i="76"/>
  <c r="K36" i="76"/>
  <c r="J36" i="76"/>
  <c r="K35" i="76"/>
  <c r="J35" i="76"/>
  <c r="K34" i="76"/>
  <c r="J34" i="76"/>
  <c r="K33" i="76"/>
  <c r="J33" i="76"/>
  <c r="K32" i="76"/>
  <c r="J32" i="76"/>
  <c r="K31" i="76"/>
  <c r="J31" i="76"/>
  <c r="K30" i="76"/>
  <c r="J30" i="76"/>
  <c r="K29" i="76"/>
  <c r="J29" i="76"/>
  <c r="K28" i="76"/>
  <c r="J28" i="76"/>
  <c r="K27" i="76"/>
  <c r="J27" i="76"/>
  <c r="K26" i="76"/>
  <c r="J26" i="76"/>
  <c r="K25" i="76"/>
  <c r="J25" i="76"/>
  <c r="K23" i="76"/>
  <c r="J23" i="76"/>
  <c r="K22" i="76"/>
  <c r="J22" i="76"/>
  <c r="K21" i="76"/>
  <c r="J21" i="76"/>
  <c r="K20" i="76"/>
  <c r="J20" i="76"/>
  <c r="K19" i="76"/>
  <c r="J19" i="76"/>
  <c r="K18" i="76"/>
  <c r="J18" i="76"/>
  <c r="K17" i="76"/>
  <c r="J17" i="76"/>
  <c r="K16" i="76"/>
  <c r="J16" i="76"/>
  <c r="K15" i="76"/>
  <c r="J15" i="76"/>
  <c r="K14" i="76"/>
  <c r="J14" i="76"/>
  <c r="K13" i="76"/>
  <c r="J13" i="76"/>
  <c r="K12" i="76"/>
  <c r="J12" i="76"/>
  <c r="K11" i="76"/>
  <c r="J11" i="76"/>
  <c r="L18" i="74"/>
  <c r="K18" i="74"/>
  <c r="L17" i="74"/>
  <c r="K17" i="74"/>
  <c r="L16" i="74"/>
  <c r="K16" i="74"/>
  <c r="L15" i="74"/>
  <c r="K15" i="74"/>
  <c r="L14" i="74"/>
  <c r="K14" i="74"/>
  <c r="L13" i="74"/>
  <c r="K13" i="74"/>
  <c r="L12" i="74"/>
  <c r="K12" i="74"/>
  <c r="L11" i="74"/>
  <c r="K11" i="74"/>
  <c r="K101" i="73"/>
  <c r="J101" i="73"/>
  <c r="K100" i="73"/>
  <c r="J100" i="73"/>
  <c r="K99" i="73"/>
  <c r="J99" i="73"/>
  <c r="K98" i="73"/>
  <c r="J98" i="73"/>
  <c r="K97" i="73"/>
  <c r="J97" i="73"/>
  <c r="K96" i="73"/>
  <c r="J96" i="73"/>
  <c r="K95" i="73"/>
  <c r="J95" i="73"/>
  <c r="K94" i="73"/>
  <c r="J94" i="73"/>
  <c r="K93" i="73"/>
  <c r="J93" i="73"/>
  <c r="K92" i="73"/>
  <c r="J92" i="73"/>
  <c r="K91" i="73"/>
  <c r="J91" i="73"/>
  <c r="K90" i="73"/>
  <c r="J90" i="73"/>
  <c r="K89" i="73"/>
  <c r="J89" i="73"/>
  <c r="K88" i="73"/>
  <c r="J88" i="73"/>
  <c r="K87" i="73"/>
  <c r="J87" i="73"/>
  <c r="K86" i="73"/>
  <c r="J86" i="73"/>
  <c r="K85" i="73"/>
  <c r="J85" i="73"/>
  <c r="K84" i="73"/>
  <c r="J84" i="73"/>
  <c r="K83" i="73"/>
  <c r="J83" i="73"/>
  <c r="K82" i="73"/>
  <c r="J82" i="73"/>
  <c r="K81" i="73"/>
  <c r="J81" i="73"/>
  <c r="K80" i="73"/>
  <c r="J80" i="73"/>
  <c r="K79" i="73"/>
  <c r="J79" i="73"/>
  <c r="K78" i="73"/>
  <c r="J78" i="73"/>
  <c r="K77" i="73"/>
  <c r="J77" i="73"/>
  <c r="K76" i="73"/>
  <c r="J76" i="73"/>
  <c r="K75" i="73"/>
  <c r="J75" i="73"/>
  <c r="K74" i="73"/>
  <c r="J74" i="73"/>
  <c r="K73" i="73"/>
  <c r="J73" i="73"/>
  <c r="K72" i="73"/>
  <c r="J72" i="73"/>
  <c r="K71" i="73"/>
  <c r="J71" i="73"/>
  <c r="K70" i="73"/>
  <c r="J70" i="73"/>
  <c r="K69" i="73"/>
  <c r="J69" i="73"/>
  <c r="K68" i="73"/>
  <c r="J68" i="73"/>
  <c r="K67" i="73"/>
  <c r="J67" i="73"/>
  <c r="K66" i="73"/>
  <c r="J66" i="73"/>
  <c r="K65" i="73"/>
  <c r="J65" i="73"/>
  <c r="K64" i="73"/>
  <c r="J64" i="73"/>
  <c r="K63" i="73"/>
  <c r="J63" i="73"/>
  <c r="K62" i="73"/>
  <c r="J62" i="73"/>
  <c r="K61" i="73"/>
  <c r="J61" i="73"/>
  <c r="K60" i="73"/>
  <c r="J60" i="73"/>
  <c r="K59" i="73"/>
  <c r="J59" i="73"/>
  <c r="K58" i="73"/>
  <c r="J58" i="73"/>
  <c r="K57" i="73"/>
  <c r="J57" i="73"/>
  <c r="K56" i="73"/>
  <c r="J56" i="73"/>
  <c r="K55" i="73"/>
  <c r="J55" i="73"/>
  <c r="K54" i="73"/>
  <c r="J54" i="73"/>
  <c r="K53" i="73"/>
  <c r="J53" i="73"/>
  <c r="K52" i="73"/>
  <c r="J52" i="73"/>
  <c r="K50" i="73"/>
  <c r="J50" i="73"/>
  <c r="K49" i="73"/>
  <c r="J49" i="73"/>
  <c r="K47" i="73"/>
  <c r="J47" i="73"/>
  <c r="K46" i="73"/>
  <c r="J46" i="73"/>
  <c r="K44" i="73"/>
  <c r="J44" i="73"/>
  <c r="K43" i="73"/>
  <c r="J43" i="73"/>
  <c r="K42" i="73"/>
  <c r="J42" i="73"/>
  <c r="K41" i="73"/>
  <c r="J41" i="73"/>
  <c r="K40" i="73"/>
  <c r="J40" i="73"/>
  <c r="K39" i="73"/>
  <c r="J39" i="73"/>
  <c r="K38" i="73"/>
  <c r="J38" i="73"/>
  <c r="K37" i="73"/>
  <c r="J37" i="73"/>
  <c r="K36" i="73"/>
  <c r="J36" i="73"/>
  <c r="K35" i="73"/>
  <c r="J35" i="73"/>
  <c r="K34" i="73"/>
  <c r="J34" i="73"/>
  <c r="K33" i="73"/>
  <c r="J33" i="73"/>
  <c r="K32" i="73"/>
  <c r="J32" i="73"/>
  <c r="K31" i="73"/>
  <c r="J31" i="73"/>
  <c r="K30" i="73"/>
  <c r="J30" i="73"/>
  <c r="K28" i="73"/>
  <c r="J28" i="73"/>
  <c r="K27" i="73"/>
  <c r="J27" i="73"/>
  <c r="K26" i="73"/>
  <c r="J26" i="73"/>
  <c r="K25" i="73"/>
  <c r="J25" i="73"/>
  <c r="K24" i="73"/>
  <c r="J24" i="73"/>
  <c r="K22" i="73"/>
  <c r="J22" i="73"/>
  <c r="K21" i="73"/>
  <c r="J21" i="73"/>
  <c r="K19" i="73"/>
  <c r="J19" i="73"/>
  <c r="K18" i="73"/>
  <c r="J18" i="73"/>
  <c r="K17" i="73"/>
  <c r="J17" i="73"/>
  <c r="K16" i="73"/>
  <c r="J16" i="73"/>
  <c r="K15" i="73"/>
  <c r="J15" i="73"/>
  <c r="K14" i="73"/>
  <c r="J14" i="73"/>
  <c r="K13" i="73"/>
  <c r="J13" i="73"/>
  <c r="K12" i="73"/>
  <c r="J12" i="73"/>
  <c r="K11" i="73"/>
  <c r="J11" i="73"/>
  <c r="M49" i="72"/>
  <c r="L49" i="72"/>
  <c r="M48" i="72"/>
  <c r="L48" i="72"/>
  <c r="M47" i="72"/>
  <c r="L47" i="72"/>
  <c r="M46" i="72"/>
  <c r="L46" i="72"/>
  <c r="M45" i="72"/>
  <c r="L45" i="72"/>
  <c r="M44" i="72"/>
  <c r="L44" i="72"/>
  <c r="M43" i="72"/>
  <c r="L43" i="72"/>
  <c r="M42" i="72"/>
  <c r="L42" i="72"/>
  <c r="M41" i="72"/>
  <c r="L41" i="72"/>
  <c r="M40" i="72"/>
  <c r="L40" i="72"/>
  <c r="M39" i="72"/>
  <c r="L39" i="72"/>
  <c r="M38" i="72"/>
  <c r="L38" i="72"/>
  <c r="M37" i="72"/>
  <c r="L37" i="72"/>
  <c r="M36" i="72"/>
  <c r="L36" i="72"/>
  <c r="M35" i="72"/>
  <c r="L35" i="72"/>
  <c r="M34" i="72"/>
  <c r="L34" i="72"/>
  <c r="M33" i="72"/>
  <c r="L33" i="72"/>
  <c r="M31" i="72"/>
  <c r="L31" i="72"/>
  <c r="M30" i="72"/>
  <c r="L30" i="72"/>
  <c r="M29" i="72"/>
  <c r="L29" i="72"/>
  <c r="M28" i="72"/>
  <c r="L28" i="72"/>
  <c r="M27" i="72"/>
  <c r="L27" i="72"/>
  <c r="M26" i="72"/>
  <c r="L26" i="72"/>
  <c r="M25" i="72"/>
  <c r="L25" i="72"/>
  <c r="M24" i="72"/>
  <c r="L24" i="72"/>
  <c r="M23" i="72"/>
  <c r="L23" i="72"/>
  <c r="M22" i="72"/>
  <c r="L22" i="72"/>
  <c r="M21" i="72"/>
  <c r="L21" i="72"/>
  <c r="M20" i="72"/>
  <c r="L20" i="72"/>
  <c r="M19" i="72"/>
  <c r="L19" i="72"/>
  <c r="M18" i="72"/>
  <c r="L18" i="72"/>
  <c r="M17" i="72"/>
  <c r="L17" i="72"/>
  <c r="M13" i="72"/>
  <c r="L13" i="72"/>
  <c r="M12" i="72"/>
  <c r="L12" i="72"/>
  <c r="M11" i="72"/>
  <c r="L11" i="72"/>
  <c r="S37" i="71"/>
  <c r="R37" i="71"/>
  <c r="S36" i="71"/>
  <c r="R36" i="71"/>
  <c r="S35" i="71"/>
  <c r="R35" i="71"/>
  <c r="S34" i="71"/>
  <c r="R34" i="71"/>
  <c r="S33" i="71"/>
  <c r="R33" i="71"/>
  <c r="S31" i="71"/>
  <c r="R31" i="71"/>
  <c r="S30" i="71"/>
  <c r="R30" i="71"/>
  <c r="S28" i="71"/>
  <c r="R28" i="71"/>
  <c r="S27" i="71"/>
  <c r="R27" i="71"/>
  <c r="S26" i="71"/>
  <c r="R26" i="71"/>
  <c r="S25" i="71"/>
  <c r="R25" i="71"/>
  <c r="S24" i="71"/>
  <c r="R24" i="71"/>
  <c r="S23" i="71"/>
  <c r="R23" i="71"/>
  <c r="S21" i="71"/>
  <c r="R21" i="71"/>
  <c r="S20" i="71"/>
  <c r="R20" i="71"/>
  <c r="S19" i="71"/>
  <c r="R19" i="71"/>
  <c r="S18" i="71"/>
  <c r="R18" i="71"/>
  <c r="S17" i="71"/>
  <c r="R17" i="71"/>
  <c r="S16" i="71"/>
  <c r="R16" i="71"/>
  <c r="S15" i="71"/>
  <c r="R15" i="71"/>
  <c r="S14" i="71"/>
  <c r="R14" i="71"/>
  <c r="S13" i="71"/>
  <c r="R13" i="71"/>
  <c r="S12" i="71"/>
  <c r="R12" i="71"/>
  <c r="S11" i="71"/>
  <c r="R11" i="71"/>
  <c r="K18" i="67"/>
  <c r="J18" i="67"/>
  <c r="K17" i="67"/>
  <c r="J17" i="67"/>
  <c r="K16" i="67"/>
  <c r="J16" i="67"/>
  <c r="K15" i="67"/>
  <c r="J15" i="67"/>
  <c r="K14" i="67"/>
  <c r="J14" i="67"/>
  <c r="K13" i="67"/>
  <c r="J13" i="67"/>
  <c r="K12" i="67"/>
  <c r="J12" i="67"/>
  <c r="K11" i="67"/>
  <c r="J11" i="67"/>
  <c r="L24" i="66"/>
  <c r="K24" i="66"/>
  <c r="L23" i="66"/>
  <c r="K23" i="66"/>
  <c r="L22" i="66"/>
  <c r="K22" i="66"/>
  <c r="L21" i="66"/>
  <c r="K21" i="66"/>
  <c r="L20" i="66"/>
  <c r="K20" i="66"/>
  <c r="L19" i="66"/>
  <c r="K19" i="66"/>
  <c r="L17" i="66"/>
  <c r="K17" i="66"/>
  <c r="L16" i="66"/>
  <c r="K16" i="66"/>
  <c r="L15" i="66"/>
  <c r="K15" i="66"/>
  <c r="L14" i="66"/>
  <c r="K14" i="66"/>
  <c r="L13" i="66"/>
  <c r="K13" i="66"/>
  <c r="L12" i="66"/>
  <c r="K12" i="66"/>
  <c r="L11" i="66"/>
  <c r="K11" i="66"/>
  <c r="L21" i="65"/>
  <c r="K21" i="65"/>
  <c r="L20" i="65"/>
  <c r="K20" i="65"/>
  <c r="L19" i="65"/>
  <c r="K19" i="65"/>
  <c r="L18" i="65"/>
  <c r="K18" i="65"/>
  <c r="L16" i="65"/>
  <c r="K16" i="65"/>
  <c r="L15" i="65"/>
  <c r="K15" i="65"/>
  <c r="L14" i="65"/>
  <c r="K14" i="65"/>
  <c r="L13" i="65"/>
  <c r="K13" i="65"/>
  <c r="L12" i="65"/>
  <c r="K12" i="65"/>
  <c r="L11" i="65"/>
  <c r="K11" i="65"/>
  <c r="O24" i="64"/>
  <c r="N24" i="64"/>
  <c r="O23" i="64"/>
  <c r="N23" i="64"/>
  <c r="O22" i="64"/>
  <c r="N22" i="64"/>
  <c r="O20" i="64"/>
  <c r="N20" i="64"/>
  <c r="O19" i="64"/>
  <c r="N19" i="64"/>
  <c r="O18" i="64"/>
  <c r="N18" i="64"/>
  <c r="O17" i="64"/>
  <c r="N17" i="64"/>
  <c r="O16" i="64"/>
  <c r="N16" i="64"/>
  <c r="O15" i="64"/>
  <c r="N15" i="64"/>
  <c r="O14" i="64"/>
  <c r="N14" i="64"/>
  <c r="O13" i="64"/>
  <c r="N13" i="64"/>
  <c r="O12" i="64"/>
  <c r="N12" i="64"/>
  <c r="O11" i="64"/>
  <c r="N11" i="64"/>
  <c r="N84" i="63"/>
  <c r="M84" i="63"/>
  <c r="N83" i="63"/>
  <c r="M83" i="63"/>
  <c r="N82" i="63"/>
  <c r="M82" i="63"/>
  <c r="N80" i="63"/>
  <c r="M80" i="63"/>
  <c r="N79" i="63"/>
  <c r="M79" i="63"/>
  <c r="N78" i="63"/>
  <c r="M78" i="63"/>
  <c r="N77" i="63"/>
  <c r="M77" i="63"/>
  <c r="N76" i="63"/>
  <c r="M76" i="63"/>
  <c r="N75" i="63"/>
  <c r="M75" i="63"/>
  <c r="N74" i="63"/>
  <c r="M74" i="63"/>
  <c r="N73" i="63"/>
  <c r="M73" i="63"/>
  <c r="N72" i="63"/>
  <c r="M72" i="63"/>
  <c r="N71" i="63"/>
  <c r="M71" i="63"/>
  <c r="N70" i="63"/>
  <c r="M70" i="63"/>
  <c r="N69" i="63"/>
  <c r="M69" i="63"/>
  <c r="N68" i="63"/>
  <c r="M68" i="63"/>
  <c r="N67" i="63"/>
  <c r="M67" i="63"/>
  <c r="N66" i="63"/>
  <c r="M66" i="63"/>
  <c r="N65" i="63"/>
  <c r="M65" i="63"/>
  <c r="N64" i="63"/>
  <c r="M64" i="63"/>
  <c r="N63" i="63"/>
  <c r="M63" i="63"/>
  <c r="N62" i="63"/>
  <c r="M62" i="63"/>
  <c r="N61" i="63"/>
  <c r="M61" i="63"/>
  <c r="N60" i="63"/>
  <c r="M60" i="63"/>
  <c r="N59" i="63"/>
  <c r="M59" i="63"/>
  <c r="N58" i="63"/>
  <c r="M58" i="63"/>
  <c r="N57" i="63"/>
  <c r="M57" i="63"/>
  <c r="N56" i="63"/>
  <c r="M56" i="63"/>
  <c r="N55" i="63"/>
  <c r="M55" i="63"/>
  <c r="N54" i="63"/>
  <c r="M54" i="63"/>
  <c r="N53" i="63"/>
  <c r="M53" i="63"/>
  <c r="N52" i="63"/>
  <c r="M52" i="63"/>
  <c r="N51" i="63"/>
  <c r="M51" i="63"/>
  <c r="N50" i="63"/>
  <c r="M50" i="63"/>
  <c r="N49" i="63"/>
  <c r="M49" i="63"/>
  <c r="N48" i="63"/>
  <c r="M48" i="63"/>
  <c r="N47" i="63"/>
  <c r="M47" i="63"/>
  <c r="N46" i="63"/>
  <c r="M46" i="63"/>
  <c r="N45" i="63"/>
  <c r="M45" i="63"/>
  <c r="N44" i="63"/>
  <c r="M44" i="63"/>
  <c r="N43" i="63"/>
  <c r="M43" i="63"/>
  <c r="N42" i="63"/>
  <c r="M42" i="63"/>
  <c r="N41" i="63"/>
  <c r="M41" i="63"/>
  <c r="N40" i="63"/>
  <c r="M40" i="63"/>
  <c r="N39" i="63"/>
  <c r="M39" i="63"/>
  <c r="N38" i="63"/>
  <c r="M38" i="63"/>
  <c r="N36" i="63"/>
  <c r="M36" i="63"/>
  <c r="N35" i="63"/>
  <c r="M35" i="63"/>
  <c r="N34" i="63"/>
  <c r="M34" i="63"/>
  <c r="N33" i="63"/>
  <c r="M33" i="63"/>
  <c r="N32" i="63"/>
  <c r="M32" i="63"/>
  <c r="N31" i="63"/>
  <c r="M31" i="63"/>
  <c r="N30" i="63"/>
  <c r="M30" i="63"/>
  <c r="N29" i="63"/>
  <c r="M29" i="63"/>
  <c r="N28" i="63"/>
  <c r="M28" i="63"/>
  <c r="N26" i="63"/>
  <c r="M26" i="63"/>
  <c r="N25" i="63"/>
  <c r="M25" i="63"/>
  <c r="N24" i="63"/>
  <c r="M24" i="63"/>
  <c r="N23" i="63"/>
  <c r="M23" i="63"/>
  <c r="N22" i="63"/>
  <c r="M22" i="63"/>
  <c r="N21" i="63"/>
  <c r="M21" i="63"/>
  <c r="N20" i="63"/>
  <c r="M20" i="63"/>
  <c r="N19" i="63"/>
  <c r="M19" i="63"/>
  <c r="N18" i="63"/>
  <c r="M18" i="63"/>
  <c r="N17" i="63"/>
  <c r="M17" i="63"/>
  <c r="N16" i="63"/>
  <c r="M16" i="63"/>
  <c r="N15" i="63"/>
  <c r="M15" i="63"/>
  <c r="N14" i="63"/>
  <c r="M14" i="63"/>
  <c r="N13" i="63"/>
  <c r="M13" i="63"/>
  <c r="N12" i="63"/>
  <c r="M12" i="63"/>
  <c r="N11" i="63"/>
  <c r="M11" i="63"/>
  <c r="O242" i="62"/>
  <c r="N242" i="62"/>
  <c r="O241" i="62"/>
  <c r="N241" i="62"/>
  <c r="O240" i="62"/>
  <c r="N240" i="62"/>
  <c r="O239" i="62"/>
  <c r="N239" i="62"/>
  <c r="O238" i="62"/>
  <c r="N238" i="62"/>
  <c r="O237" i="62"/>
  <c r="N237" i="62"/>
  <c r="O236" i="62"/>
  <c r="N236" i="62"/>
  <c r="O234" i="62"/>
  <c r="N234" i="62"/>
  <c r="O233" i="62"/>
  <c r="N233" i="62"/>
  <c r="O231" i="62"/>
  <c r="N231" i="62"/>
  <c r="O230" i="62"/>
  <c r="N230" i="62"/>
  <c r="O229" i="62"/>
  <c r="N229" i="62"/>
  <c r="O228" i="62"/>
  <c r="N228" i="62"/>
  <c r="O226" i="62"/>
  <c r="N226" i="62"/>
  <c r="O225" i="62"/>
  <c r="N225" i="62"/>
  <c r="O224" i="62"/>
  <c r="N224" i="62"/>
  <c r="O223" i="62"/>
  <c r="N223" i="62"/>
  <c r="O222" i="62"/>
  <c r="N222" i="62"/>
  <c r="O221" i="62"/>
  <c r="N221" i="62"/>
  <c r="O219" i="62"/>
  <c r="N219" i="62"/>
  <c r="O218" i="62"/>
  <c r="N218" i="62"/>
  <c r="O217" i="62"/>
  <c r="N217" i="62"/>
  <c r="O216" i="62"/>
  <c r="N216" i="62"/>
  <c r="O215" i="62"/>
  <c r="N215" i="62"/>
  <c r="O214" i="62"/>
  <c r="N214" i="62"/>
  <c r="O213" i="62"/>
  <c r="N213" i="62"/>
  <c r="O212" i="62"/>
  <c r="N212" i="62"/>
  <c r="O211" i="62"/>
  <c r="N211" i="62"/>
  <c r="O210" i="62"/>
  <c r="N210" i="62"/>
  <c r="O209" i="62"/>
  <c r="N209" i="62"/>
  <c r="O208" i="62"/>
  <c r="N208" i="62"/>
  <c r="O207" i="62"/>
  <c r="N207" i="62"/>
  <c r="O205" i="62"/>
  <c r="N205" i="62"/>
  <c r="O204" i="62"/>
  <c r="N204" i="62"/>
  <c r="O203" i="62"/>
  <c r="N203" i="62"/>
  <c r="O202" i="62"/>
  <c r="N202" i="62"/>
  <c r="O201" i="62"/>
  <c r="N201" i="62"/>
  <c r="O200" i="62"/>
  <c r="N200" i="62"/>
  <c r="O199" i="62"/>
  <c r="N199" i="62"/>
  <c r="O198" i="62"/>
  <c r="N198" i="62"/>
  <c r="O235" i="62"/>
  <c r="N235" i="62"/>
  <c r="O197" i="62"/>
  <c r="N197" i="62"/>
  <c r="O196" i="62"/>
  <c r="N196" i="62"/>
  <c r="O232" i="62"/>
  <c r="N232" i="62"/>
  <c r="O195" i="62"/>
  <c r="N195" i="62"/>
  <c r="O194" i="62"/>
  <c r="N194" i="62"/>
  <c r="O193" i="62"/>
  <c r="N193" i="62"/>
  <c r="O227" i="62"/>
  <c r="N227" i="62"/>
  <c r="O192" i="62"/>
  <c r="N192" i="62"/>
  <c r="O191" i="62"/>
  <c r="N191" i="62"/>
  <c r="O190" i="62"/>
  <c r="N190" i="62"/>
  <c r="O189" i="62"/>
  <c r="N189" i="62"/>
  <c r="O188" i="62"/>
  <c r="N188" i="62"/>
  <c r="O187" i="62"/>
  <c r="N187" i="62"/>
  <c r="O220" i="62"/>
  <c r="N220" i="62"/>
  <c r="O186" i="62"/>
  <c r="N186" i="62"/>
  <c r="O185" i="62"/>
  <c r="N185" i="62"/>
  <c r="O184" i="62"/>
  <c r="N184" i="62"/>
  <c r="O183" i="62"/>
  <c r="N183" i="62"/>
  <c r="O182" i="62"/>
  <c r="N182" i="62"/>
  <c r="O181" i="62"/>
  <c r="N181" i="62"/>
  <c r="O180" i="62"/>
  <c r="N180" i="62"/>
  <c r="O178" i="62"/>
  <c r="N178" i="62"/>
  <c r="O177" i="62"/>
  <c r="N177" i="62"/>
  <c r="O176" i="62"/>
  <c r="N176" i="62"/>
  <c r="O175" i="62"/>
  <c r="N175" i="62"/>
  <c r="O174" i="62"/>
  <c r="N174" i="62"/>
  <c r="O173" i="62"/>
  <c r="N173" i="62"/>
  <c r="O172" i="62"/>
  <c r="N172" i="62"/>
  <c r="O171" i="62"/>
  <c r="N171" i="62"/>
  <c r="O170" i="62"/>
  <c r="N170" i="62"/>
  <c r="O169" i="62"/>
  <c r="N169" i="62"/>
  <c r="O168" i="62"/>
  <c r="N168" i="62"/>
  <c r="O167" i="62"/>
  <c r="N167" i="62"/>
  <c r="O166" i="62"/>
  <c r="N166" i="62"/>
  <c r="O165" i="62"/>
  <c r="N165" i="62"/>
  <c r="O164" i="62"/>
  <c r="N164" i="62"/>
  <c r="O163" i="62"/>
  <c r="N163" i="62"/>
  <c r="O162" i="62"/>
  <c r="N162" i="62"/>
  <c r="O161" i="62"/>
  <c r="N161" i="62"/>
  <c r="O160" i="62"/>
  <c r="N160" i="62"/>
  <c r="O159" i="62"/>
  <c r="N159" i="62"/>
  <c r="O158" i="62"/>
  <c r="N158" i="62"/>
  <c r="O157" i="62"/>
  <c r="N157" i="62"/>
  <c r="O156" i="62"/>
  <c r="N156" i="62"/>
  <c r="O155" i="62"/>
  <c r="N155" i="62"/>
  <c r="O154" i="62"/>
  <c r="N154" i="62"/>
  <c r="O153" i="62"/>
  <c r="N153" i="62"/>
  <c r="O152" i="62"/>
  <c r="N152" i="62"/>
  <c r="O151" i="62"/>
  <c r="N151" i="62"/>
  <c r="O150" i="62"/>
  <c r="N150" i="62"/>
  <c r="O149" i="62"/>
  <c r="N149" i="62"/>
  <c r="O148" i="62"/>
  <c r="N148" i="62"/>
  <c r="O147" i="62"/>
  <c r="N147" i="62"/>
  <c r="O146" i="62"/>
  <c r="N146" i="62"/>
  <c r="O145" i="62"/>
  <c r="N145" i="62"/>
  <c r="O144" i="62"/>
  <c r="N144" i="62"/>
  <c r="O143" i="62"/>
  <c r="N143" i="62"/>
  <c r="O142" i="62"/>
  <c r="N142" i="62"/>
  <c r="O141" i="62"/>
  <c r="N141" i="62"/>
  <c r="O140" i="62"/>
  <c r="N140" i="62"/>
  <c r="O139" i="62"/>
  <c r="N139" i="62"/>
  <c r="O138" i="62"/>
  <c r="N138" i="62"/>
  <c r="O137" i="62"/>
  <c r="N137" i="62"/>
  <c r="O136" i="62"/>
  <c r="N136" i="62"/>
  <c r="O135" i="62"/>
  <c r="N135" i="62"/>
  <c r="O134" i="62"/>
  <c r="N134" i="62"/>
  <c r="O133" i="62"/>
  <c r="N133" i="62"/>
  <c r="O132" i="62"/>
  <c r="N132" i="62"/>
  <c r="O131" i="62"/>
  <c r="N131" i="62"/>
  <c r="O130" i="62"/>
  <c r="N130" i="62"/>
  <c r="O129" i="62"/>
  <c r="N129" i="62"/>
  <c r="O128" i="62"/>
  <c r="N128" i="62"/>
  <c r="O127" i="62"/>
  <c r="N127" i="62"/>
  <c r="O126" i="62"/>
  <c r="N126" i="62"/>
  <c r="O125" i="62"/>
  <c r="N125" i="62"/>
  <c r="O124" i="62"/>
  <c r="N124" i="62"/>
  <c r="O123" i="62"/>
  <c r="N123" i="62"/>
  <c r="O122" i="62"/>
  <c r="N122" i="62"/>
  <c r="O121" i="62"/>
  <c r="N121" i="62"/>
  <c r="O120" i="62"/>
  <c r="N120" i="62"/>
  <c r="O119" i="62"/>
  <c r="N119" i="62"/>
  <c r="O118" i="62"/>
  <c r="N118" i="62"/>
  <c r="O117" i="62"/>
  <c r="N117" i="62"/>
  <c r="O116" i="62"/>
  <c r="N116" i="62"/>
  <c r="O115" i="62"/>
  <c r="N115" i="62"/>
  <c r="O114" i="62"/>
  <c r="N114" i="62"/>
  <c r="O113" i="62"/>
  <c r="N113" i="62"/>
  <c r="O112" i="62"/>
  <c r="N112" i="62"/>
  <c r="O111" i="62"/>
  <c r="N111" i="62"/>
  <c r="O110" i="62"/>
  <c r="N110" i="62"/>
  <c r="O108" i="62"/>
  <c r="N108" i="62"/>
  <c r="O107" i="62"/>
  <c r="N107" i="62"/>
  <c r="O106" i="62"/>
  <c r="N106" i="62"/>
  <c r="O105" i="62"/>
  <c r="N105" i="62"/>
  <c r="O104" i="62"/>
  <c r="N104" i="62"/>
  <c r="O103" i="62"/>
  <c r="N103" i="62"/>
  <c r="O102" i="62"/>
  <c r="N102" i="62"/>
  <c r="O101" i="62"/>
  <c r="N101" i="62"/>
  <c r="O100" i="62"/>
  <c r="N100" i="62"/>
  <c r="O99" i="62"/>
  <c r="N99" i="62"/>
  <c r="O98" i="62"/>
  <c r="N98" i="62"/>
  <c r="O97" i="62"/>
  <c r="N97" i="62"/>
  <c r="O96" i="62"/>
  <c r="N96" i="62"/>
  <c r="O95" i="62"/>
  <c r="N95" i="62"/>
  <c r="O94" i="62"/>
  <c r="N94" i="62"/>
  <c r="O93" i="62"/>
  <c r="N93" i="62"/>
  <c r="O92" i="62"/>
  <c r="N92" i="62"/>
  <c r="O91" i="62"/>
  <c r="N91" i="62"/>
  <c r="O90" i="62"/>
  <c r="N90" i="62"/>
  <c r="O89" i="62"/>
  <c r="N89" i="62"/>
  <c r="O88" i="62"/>
  <c r="N88" i="62"/>
  <c r="O87" i="62"/>
  <c r="N87" i="62"/>
  <c r="O86" i="62"/>
  <c r="N86" i="62"/>
  <c r="O85" i="62"/>
  <c r="N85" i="62"/>
  <c r="O84" i="62"/>
  <c r="N84" i="62"/>
  <c r="O83" i="62"/>
  <c r="N83" i="62"/>
  <c r="O82" i="62"/>
  <c r="N82" i="62"/>
  <c r="O81" i="62"/>
  <c r="N81" i="62"/>
  <c r="O80" i="62"/>
  <c r="N80" i="62"/>
  <c r="O79" i="62"/>
  <c r="N79" i="62"/>
  <c r="O78" i="62"/>
  <c r="N78" i="62"/>
  <c r="O77" i="62"/>
  <c r="N77" i="62"/>
  <c r="O76" i="62"/>
  <c r="N76" i="62"/>
  <c r="O75" i="62"/>
  <c r="N75" i="62"/>
  <c r="O74" i="62"/>
  <c r="N74" i="62"/>
  <c r="O73" i="62"/>
  <c r="N73" i="62"/>
  <c r="O72" i="62"/>
  <c r="N72" i="62"/>
  <c r="O71" i="62"/>
  <c r="N71" i="62"/>
  <c r="O70" i="62"/>
  <c r="N70" i="62"/>
  <c r="O69" i="62"/>
  <c r="N69" i="62"/>
  <c r="O68" i="62"/>
  <c r="N68" i="62"/>
  <c r="O67" i="62"/>
  <c r="N67" i="62"/>
  <c r="O66" i="62"/>
  <c r="N66" i="62"/>
  <c r="O65" i="62"/>
  <c r="N65" i="62"/>
  <c r="O64" i="62"/>
  <c r="N64" i="62"/>
  <c r="O63" i="62"/>
  <c r="N63" i="62"/>
  <c r="O62" i="62"/>
  <c r="N62" i="62"/>
  <c r="O61" i="62"/>
  <c r="N61" i="62"/>
  <c r="O60" i="62"/>
  <c r="N60" i="62"/>
  <c r="O59" i="62"/>
  <c r="N59" i="62"/>
  <c r="O58" i="62"/>
  <c r="N58" i="62"/>
  <c r="O57" i="62"/>
  <c r="N57" i="62"/>
  <c r="O56" i="62"/>
  <c r="N56" i="62"/>
  <c r="O55" i="62"/>
  <c r="N55" i="62"/>
  <c r="O54" i="62"/>
  <c r="N54" i="62"/>
  <c r="O53" i="62"/>
  <c r="N53" i="62"/>
  <c r="O52" i="62"/>
  <c r="N52" i="62"/>
  <c r="O51" i="62"/>
  <c r="N51" i="62"/>
  <c r="O50" i="62"/>
  <c r="N50" i="62"/>
  <c r="O49" i="62"/>
  <c r="N49" i="62"/>
  <c r="O48" i="62"/>
  <c r="N48" i="62"/>
  <c r="O47" i="62"/>
  <c r="N47" i="62"/>
  <c r="O46" i="62"/>
  <c r="N46" i="62"/>
  <c r="O44" i="62"/>
  <c r="N44" i="62"/>
  <c r="O43" i="62"/>
  <c r="N43" i="62"/>
  <c r="O42" i="62"/>
  <c r="N42" i="62"/>
  <c r="O41" i="62"/>
  <c r="N41" i="62"/>
  <c r="O40" i="62"/>
  <c r="N40" i="62"/>
  <c r="O39" i="62"/>
  <c r="N39" i="62"/>
  <c r="O38" i="62"/>
  <c r="N38" i="62"/>
  <c r="O37" i="62"/>
  <c r="N37" i="62"/>
  <c r="O36" i="62"/>
  <c r="N36" i="62"/>
  <c r="O35" i="62"/>
  <c r="N35" i="62"/>
  <c r="O34" i="62"/>
  <c r="N34" i="62"/>
  <c r="O33" i="62"/>
  <c r="N33" i="62"/>
  <c r="O32" i="62"/>
  <c r="N32" i="62"/>
  <c r="O31" i="62"/>
  <c r="N31" i="62"/>
  <c r="O30" i="62"/>
  <c r="N30" i="62"/>
  <c r="O29" i="62"/>
  <c r="N29" i="62"/>
  <c r="O28" i="62"/>
  <c r="N28" i="62"/>
  <c r="O27" i="62"/>
  <c r="N27" i="62"/>
  <c r="O26" i="62"/>
  <c r="N26" i="62"/>
  <c r="O25" i="62"/>
  <c r="N25" i="62"/>
  <c r="O24" i="62"/>
  <c r="N24" i="62"/>
  <c r="O23" i="62"/>
  <c r="N23" i="62"/>
  <c r="O22" i="62"/>
  <c r="N22" i="62"/>
  <c r="O21" i="62"/>
  <c r="N21" i="62"/>
  <c r="O20" i="62"/>
  <c r="N20" i="62"/>
  <c r="O19" i="62"/>
  <c r="N19" i="62"/>
  <c r="O18" i="62"/>
  <c r="N18" i="62"/>
  <c r="O17" i="62"/>
  <c r="N17" i="62"/>
  <c r="O16" i="62"/>
  <c r="N16" i="62"/>
  <c r="O15" i="62"/>
  <c r="N15" i="62"/>
  <c r="O14" i="62"/>
  <c r="N14" i="62"/>
  <c r="O13" i="62"/>
  <c r="N13" i="62"/>
  <c r="O12" i="62"/>
  <c r="N12" i="62"/>
  <c r="O11" i="62"/>
  <c r="N11" i="62"/>
  <c r="U390" i="61"/>
  <c r="T390" i="61"/>
  <c r="U389" i="61"/>
  <c r="T389" i="61"/>
  <c r="U388" i="61"/>
  <c r="T388" i="61"/>
  <c r="U387" i="61"/>
  <c r="T387" i="61"/>
  <c r="U386" i="61"/>
  <c r="T386" i="61"/>
  <c r="U385" i="61"/>
  <c r="T385" i="61"/>
  <c r="U384" i="61"/>
  <c r="T384" i="61"/>
  <c r="U383" i="61"/>
  <c r="T383" i="61"/>
  <c r="U382" i="61"/>
  <c r="T382" i="61"/>
  <c r="U381" i="61"/>
  <c r="T381" i="61"/>
  <c r="U380" i="61"/>
  <c r="T380" i="61"/>
  <c r="U379" i="61"/>
  <c r="T379" i="61"/>
  <c r="U378" i="61"/>
  <c r="T378" i="61"/>
  <c r="U377" i="61"/>
  <c r="T377" i="61"/>
  <c r="U376" i="61"/>
  <c r="T376" i="61"/>
  <c r="U375" i="61"/>
  <c r="T375" i="61"/>
  <c r="U374" i="61"/>
  <c r="T374" i="61"/>
  <c r="U373" i="61"/>
  <c r="T373" i="61"/>
  <c r="U372" i="61"/>
  <c r="T372" i="61"/>
  <c r="U371" i="61"/>
  <c r="T371" i="61"/>
  <c r="U370" i="61"/>
  <c r="T370" i="61"/>
  <c r="U369" i="61"/>
  <c r="T369" i="61"/>
  <c r="U368" i="61"/>
  <c r="T368" i="61"/>
  <c r="U367" i="61"/>
  <c r="T367" i="61"/>
  <c r="U366" i="61"/>
  <c r="T366" i="61"/>
  <c r="U365" i="61"/>
  <c r="T365" i="61"/>
  <c r="U364" i="61"/>
  <c r="T364" i="61"/>
  <c r="U363" i="61"/>
  <c r="T363" i="61"/>
  <c r="U362" i="61"/>
  <c r="T362" i="61"/>
  <c r="U361" i="61"/>
  <c r="T361" i="61"/>
  <c r="U360" i="61"/>
  <c r="T360" i="61"/>
  <c r="U359" i="61"/>
  <c r="T359" i="61"/>
  <c r="U358" i="61"/>
  <c r="T358" i="61"/>
  <c r="U357" i="61"/>
  <c r="T357" i="61"/>
  <c r="U356" i="61"/>
  <c r="T356" i="61"/>
  <c r="U355" i="61"/>
  <c r="T355" i="61"/>
  <c r="U354" i="61"/>
  <c r="T354" i="61"/>
  <c r="U353" i="61"/>
  <c r="T353" i="61"/>
  <c r="U352" i="61"/>
  <c r="T352" i="61"/>
  <c r="U351" i="61"/>
  <c r="T351" i="61"/>
  <c r="U350" i="61"/>
  <c r="T350" i="61"/>
  <c r="U349" i="61"/>
  <c r="T349" i="61"/>
  <c r="U348" i="61"/>
  <c r="T348" i="61"/>
  <c r="U347" i="61"/>
  <c r="T347" i="61"/>
  <c r="U346" i="61"/>
  <c r="T346" i="61"/>
  <c r="U345" i="61"/>
  <c r="T345" i="61"/>
  <c r="U344" i="61"/>
  <c r="T344" i="61"/>
  <c r="U343" i="61"/>
  <c r="T343" i="61"/>
  <c r="U342" i="61"/>
  <c r="T342" i="61"/>
  <c r="U341" i="61"/>
  <c r="T341" i="61"/>
  <c r="U340" i="61"/>
  <c r="T340" i="61"/>
  <c r="U339" i="61"/>
  <c r="T339" i="61"/>
  <c r="U338" i="61"/>
  <c r="T338" i="61"/>
  <c r="U337" i="61"/>
  <c r="T337" i="61"/>
  <c r="U336" i="61"/>
  <c r="T336" i="61"/>
  <c r="U335" i="61"/>
  <c r="T335" i="61"/>
  <c r="U334" i="61"/>
  <c r="T334" i="61"/>
  <c r="U333" i="61"/>
  <c r="T333" i="61"/>
  <c r="U332" i="61"/>
  <c r="T332" i="61"/>
  <c r="U331" i="61"/>
  <c r="T331" i="61"/>
  <c r="U330" i="61"/>
  <c r="T330" i="61"/>
  <c r="U329" i="61"/>
  <c r="T329" i="61"/>
  <c r="U328" i="61"/>
  <c r="T328" i="61"/>
  <c r="U327" i="61"/>
  <c r="T327" i="61"/>
  <c r="U326" i="61"/>
  <c r="T326" i="61"/>
  <c r="U325" i="61"/>
  <c r="T325" i="61"/>
  <c r="U324" i="61"/>
  <c r="T324" i="61"/>
  <c r="U323" i="61"/>
  <c r="T323" i="61"/>
  <c r="U322" i="61"/>
  <c r="T322" i="61"/>
  <c r="U321" i="61"/>
  <c r="T321" i="61"/>
  <c r="U320" i="61"/>
  <c r="T320" i="61"/>
  <c r="U319" i="61"/>
  <c r="T319" i="61"/>
  <c r="U318" i="61"/>
  <c r="T318" i="61"/>
  <c r="U317" i="61"/>
  <c r="T317" i="61"/>
  <c r="U316" i="61"/>
  <c r="T316" i="61"/>
  <c r="U315" i="61"/>
  <c r="T315" i="61"/>
  <c r="U314" i="61"/>
  <c r="T314" i="61"/>
  <c r="U313" i="61"/>
  <c r="T313" i="61"/>
  <c r="U312" i="61"/>
  <c r="T312" i="61"/>
  <c r="U311" i="61"/>
  <c r="T311" i="61"/>
  <c r="U310" i="61"/>
  <c r="T310" i="61"/>
  <c r="U309" i="61"/>
  <c r="T309" i="61"/>
  <c r="U308" i="61"/>
  <c r="T308" i="61"/>
  <c r="U307" i="61"/>
  <c r="T307" i="61"/>
  <c r="U306" i="61"/>
  <c r="T306" i="61"/>
  <c r="U305" i="61"/>
  <c r="T305" i="61"/>
  <c r="U304" i="61"/>
  <c r="T304" i="61"/>
  <c r="U303" i="61"/>
  <c r="T303" i="61"/>
  <c r="U302" i="61"/>
  <c r="T302" i="61"/>
  <c r="U301" i="61"/>
  <c r="T301" i="61"/>
  <c r="U300" i="61"/>
  <c r="T300" i="61"/>
  <c r="U299" i="61"/>
  <c r="T299" i="61"/>
  <c r="U298" i="61"/>
  <c r="T298" i="61"/>
  <c r="U297" i="61"/>
  <c r="T297" i="61"/>
  <c r="U296" i="61"/>
  <c r="T296" i="61"/>
  <c r="U295" i="61"/>
  <c r="T295" i="61"/>
  <c r="U294" i="61"/>
  <c r="T294" i="61"/>
  <c r="U293" i="61"/>
  <c r="T293" i="61"/>
  <c r="U292" i="61"/>
  <c r="T292" i="61"/>
  <c r="U291" i="61"/>
  <c r="T291" i="61"/>
  <c r="U290" i="61"/>
  <c r="T290" i="61"/>
  <c r="U289" i="61"/>
  <c r="T289" i="61"/>
  <c r="U288" i="61"/>
  <c r="T288" i="61"/>
  <c r="U287" i="61"/>
  <c r="T287" i="61"/>
  <c r="U286" i="61"/>
  <c r="T286" i="61"/>
  <c r="U285" i="61"/>
  <c r="T285" i="61"/>
  <c r="U284" i="61"/>
  <c r="T284" i="61"/>
  <c r="U283" i="61"/>
  <c r="T283" i="61"/>
  <c r="U282" i="61"/>
  <c r="T282" i="61"/>
  <c r="U281" i="61"/>
  <c r="T281" i="61"/>
  <c r="U280" i="61"/>
  <c r="T280" i="61"/>
  <c r="U279" i="61"/>
  <c r="T279" i="61"/>
  <c r="U278" i="61"/>
  <c r="T278" i="61"/>
  <c r="U276" i="61"/>
  <c r="T276" i="61"/>
  <c r="U275" i="61"/>
  <c r="T275" i="61"/>
  <c r="U274" i="61"/>
  <c r="T274" i="61"/>
  <c r="U273" i="61"/>
  <c r="T273" i="61"/>
  <c r="U272" i="61"/>
  <c r="T272" i="61"/>
  <c r="U271" i="61"/>
  <c r="T271" i="61"/>
  <c r="U270" i="61"/>
  <c r="T270" i="61"/>
  <c r="U269" i="61"/>
  <c r="T269" i="61"/>
  <c r="U268" i="61"/>
  <c r="T268" i="61"/>
  <c r="U267" i="61"/>
  <c r="T267" i="61"/>
  <c r="U266" i="61"/>
  <c r="T266" i="61"/>
  <c r="U265" i="61"/>
  <c r="T265" i="61"/>
  <c r="U264" i="61"/>
  <c r="T264" i="61"/>
  <c r="U263" i="61"/>
  <c r="T263" i="61"/>
  <c r="U262" i="61"/>
  <c r="T262" i="61"/>
  <c r="U261" i="61"/>
  <c r="T261" i="61"/>
  <c r="U259" i="61"/>
  <c r="T259" i="61"/>
  <c r="U258" i="61"/>
  <c r="T258" i="61"/>
  <c r="U257" i="61"/>
  <c r="T257" i="61"/>
  <c r="U256" i="61"/>
  <c r="T256" i="61"/>
  <c r="U255" i="61"/>
  <c r="T255" i="61"/>
  <c r="U254" i="61"/>
  <c r="T254" i="61"/>
  <c r="U253" i="61"/>
  <c r="T253" i="61"/>
  <c r="U252" i="61"/>
  <c r="T252" i="61"/>
  <c r="U251" i="61"/>
  <c r="T251" i="61"/>
  <c r="U249" i="61"/>
  <c r="T249" i="61"/>
  <c r="U248" i="61"/>
  <c r="T248" i="61"/>
  <c r="U247" i="61"/>
  <c r="T247" i="61"/>
  <c r="U246" i="61"/>
  <c r="T246" i="61"/>
  <c r="U245" i="61"/>
  <c r="T245" i="61"/>
  <c r="U244" i="61"/>
  <c r="T244" i="61"/>
  <c r="U243" i="61"/>
  <c r="T243" i="61"/>
  <c r="U242" i="61"/>
  <c r="T242" i="61"/>
  <c r="U241" i="61"/>
  <c r="T241" i="61"/>
  <c r="U240" i="61"/>
  <c r="T240" i="61"/>
  <c r="U239" i="61"/>
  <c r="T239" i="61"/>
  <c r="U238" i="61"/>
  <c r="T238" i="61"/>
  <c r="U237" i="61"/>
  <c r="T237" i="61"/>
  <c r="U236" i="61"/>
  <c r="T236" i="61"/>
  <c r="U235" i="61"/>
  <c r="T235" i="61"/>
  <c r="U234" i="61"/>
  <c r="T234" i="61"/>
  <c r="U233" i="61"/>
  <c r="T233" i="61"/>
  <c r="U232" i="61"/>
  <c r="T232" i="61"/>
  <c r="U231" i="61"/>
  <c r="T231" i="61"/>
  <c r="U230" i="61"/>
  <c r="T230" i="61"/>
  <c r="U229" i="61"/>
  <c r="T229" i="61"/>
  <c r="U228" i="61"/>
  <c r="T228" i="61"/>
  <c r="U227" i="61"/>
  <c r="T227" i="61"/>
  <c r="U226" i="61"/>
  <c r="T226" i="61"/>
  <c r="U225" i="61"/>
  <c r="T225" i="61"/>
  <c r="U224" i="61"/>
  <c r="T224" i="61"/>
  <c r="U223" i="61"/>
  <c r="T223" i="61"/>
  <c r="U222" i="61"/>
  <c r="T222" i="61"/>
  <c r="U221" i="61"/>
  <c r="T221" i="61"/>
  <c r="U220" i="61"/>
  <c r="T220" i="61"/>
  <c r="U219" i="61"/>
  <c r="T219" i="61"/>
  <c r="U218" i="61"/>
  <c r="T218" i="61"/>
  <c r="U217" i="61"/>
  <c r="T217" i="61"/>
  <c r="U216" i="61"/>
  <c r="T216" i="61"/>
  <c r="U215" i="61"/>
  <c r="T215" i="61"/>
  <c r="U214" i="61"/>
  <c r="T214" i="61"/>
  <c r="U213" i="61"/>
  <c r="T213" i="61"/>
  <c r="U212" i="61"/>
  <c r="T212" i="61"/>
  <c r="U211" i="61"/>
  <c r="T211" i="61"/>
  <c r="U210" i="61"/>
  <c r="T210" i="61"/>
  <c r="U209" i="61"/>
  <c r="T209" i="61"/>
  <c r="U208" i="61"/>
  <c r="T208" i="61"/>
  <c r="U207" i="61"/>
  <c r="T207" i="61"/>
  <c r="U206" i="61"/>
  <c r="T206" i="61"/>
  <c r="U205" i="61"/>
  <c r="T205" i="61"/>
  <c r="U204" i="61"/>
  <c r="T204" i="61"/>
  <c r="U203" i="61"/>
  <c r="T203" i="61"/>
  <c r="U202" i="61"/>
  <c r="T202" i="61"/>
  <c r="U201" i="61"/>
  <c r="T201" i="61"/>
  <c r="U200" i="61"/>
  <c r="T200" i="61"/>
  <c r="U199" i="61"/>
  <c r="T199" i="61"/>
  <c r="U198" i="61"/>
  <c r="T198" i="61"/>
  <c r="U197" i="61"/>
  <c r="T197" i="61"/>
  <c r="U196" i="61"/>
  <c r="T196" i="61"/>
  <c r="U195" i="61"/>
  <c r="T195" i="61"/>
  <c r="U194" i="61"/>
  <c r="T194" i="61"/>
  <c r="U193" i="61"/>
  <c r="T193" i="61"/>
  <c r="U192" i="61"/>
  <c r="T192" i="61"/>
  <c r="U191" i="61"/>
  <c r="T191" i="61"/>
  <c r="U190" i="61"/>
  <c r="T190" i="61"/>
  <c r="U189" i="61"/>
  <c r="T189" i="61"/>
  <c r="U188" i="61"/>
  <c r="T188" i="61"/>
  <c r="U187" i="61"/>
  <c r="T187" i="61"/>
  <c r="U186" i="61"/>
  <c r="T186" i="61"/>
  <c r="U185" i="61"/>
  <c r="T185" i="61"/>
  <c r="U184" i="61"/>
  <c r="T184" i="61"/>
  <c r="U183" i="61"/>
  <c r="T183" i="61"/>
  <c r="U182" i="61"/>
  <c r="T182" i="61"/>
  <c r="U181" i="61"/>
  <c r="T181" i="61"/>
  <c r="U180" i="61"/>
  <c r="T180" i="61"/>
  <c r="U179" i="61"/>
  <c r="T179" i="61"/>
  <c r="U178" i="61"/>
  <c r="T178" i="61"/>
  <c r="U177" i="61"/>
  <c r="T177" i="61"/>
  <c r="U176" i="61"/>
  <c r="T176" i="61"/>
  <c r="U175" i="61"/>
  <c r="T175" i="61"/>
  <c r="U174" i="61"/>
  <c r="T174" i="61"/>
  <c r="U173" i="61"/>
  <c r="T173" i="61"/>
  <c r="U172" i="61"/>
  <c r="T172" i="61"/>
  <c r="U171" i="61"/>
  <c r="T171" i="61"/>
  <c r="U169" i="61"/>
  <c r="T169" i="61"/>
  <c r="U168" i="61"/>
  <c r="T168" i="61"/>
  <c r="U167" i="61"/>
  <c r="T167" i="61"/>
  <c r="U166" i="61"/>
  <c r="T166" i="61"/>
  <c r="U165" i="61"/>
  <c r="T165" i="61"/>
  <c r="U164" i="61"/>
  <c r="T164" i="61"/>
  <c r="U163" i="61"/>
  <c r="T163" i="61"/>
  <c r="U162" i="61"/>
  <c r="T162" i="61"/>
  <c r="U161" i="61"/>
  <c r="T161" i="61"/>
  <c r="U160" i="61"/>
  <c r="T160" i="61"/>
  <c r="U159" i="61"/>
  <c r="T159" i="61"/>
  <c r="U158" i="61"/>
  <c r="T158" i="61"/>
  <c r="U157" i="61"/>
  <c r="T157" i="61"/>
  <c r="U156" i="61"/>
  <c r="T156" i="61"/>
  <c r="U155" i="61"/>
  <c r="T155" i="61"/>
  <c r="U154" i="61"/>
  <c r="T154" i="61"/>
  <c r="U153" i="61"/>
  <c r="T153" i="61"/>
  <c r="U152" i="61"/>
  <c r="T152" i="61"/>
  <c r="U151" i="61"/>
  <c r="T151" i="61"/>
  <c r="U150" i="61"/>
  <c r="T150" i="61"/>
  <c r="U149" i="61"/>
  <c r="T149" i="61"/>
  <c r="U148" i="61"/>
  <c r="T148" i="61"/>
  <c r="U147" i="61"/>
  <c r="T147" i="61"/>
  <c r="U146" i="61"/>
  <c r="T146" i="61"/>
  <c r="U145" i="61"/>
  <c r="T145" i="61"/>
  <c r="U144" i="61"/>
  <c r="T144" i="61"/>
  <c r="U143" i="61"/>
  <c r="T143" i="61"/>
  <c r="U142" i="61"/>
  <c r="T142" i="61"/>
  <c r="U141" i="61"/>
  <c r="T141" i="61"/>
  <c r="U140" i="61"/>
  <c r="T140" i="61"/>
  <c r="U139" i="61"/>
  <c r="T139" i="61"/>
  <c r="U138" i="61"/>
  <c r="T138" i="61"/>
  <c r="U137" i="61"/>
  <c r="T137" i="61"/>
  <c r="U136" i="61"/>
  <c r="T136" i="61"/>
  <c r="U135" i="61"/>
  <c r="T135" i="61"/>
  <c r="U134" i="61"/>
  <c r="T134" i="61"/>
  <c r="U133" i="61"/>
  <c r="T133" i="61"/>
  <c r="U132" i="61"/>
  <c r="T132" i="61"/>
  <c r="U131" i="61"/>
  <c r="T131" i="61"/>
  <c r="U130" i="61"/>
  <c r="T130" i="61"/>
  <c r="U129" i="61"/>
  <c r="T129" i="61"/>
  <c r="U128" i="61"/>
  <c r="T128" i="61"/>
  <c r="U127" i="61"/>
  <c r="T127" i="61"/>
  <c r="U126" i="61"/>
  <c r="T126" i="61"/>
  <c r="U125" i="61"/>
  <c r="T125" i="61"/>
  <c r="U124" i="61"/>
  <c r="T124" i="61"/>
  <c r="U123" i="61"/>
  <c r="T123" i="61"/>
  <c r="U122" i="61"/>
  <c r="T122" i="61"/>
  <c r="U121" i="61"/>
  <c r="T121" i="61"/>
  <c r="U120" i="61"/>
  <c r="T120" i="61"/>
  <c r="U119" i="61"/>
  <c r="T119" i="61"/>
  <c r="U118" i="61"/>
  <c r="T118" i="61"/>
  <c r="U117" i="61"/>
  <c r="T117" i="61"/>
  <c r="U116" i="61"/>
  <c r="T116" i="61"/>
  <c r="U115" i="61"/>
  <c r="T115" i="61"/>
  <c r="U114" i="61"/>
  <c r="T114" i="61"/>
  <c r="U113" i="61"/>
  <c r="T113" i="61"/>
  <c r="U112" i="61"/>
  <c r="T112" i="61"/>
  <c r="U111" i="61"/>
  <c r="T111" i="61"/>
  <c r="U110" i="61"/>
  <c r="T110" i="61"/>
  <c r="U109" i="61"/>
  <c r="T109" i="61"/>
  <c r="U108" i="61"/>
  <c r="T108" i="61"/>
  <c r="U107" i="61"/>
  <c r="T107" i="61"/>
  <c r="U106" i="61"/>
  <c r="T106" i="61"/>
  <c r="U105" i="61"/>
  <c r="T105" i="61"/>
  <c r="U104" i="61"/>
  <c r="T104" i="61"/>
  <c r="U103" i="61"/>
  <c r="T103" i="61"/>
  <c r="U102" i="61"/>
  <c r="T102" i="61"/>
  <c r="U101" i="61"/>
  <c r="T101" i="61"/>
  <c r="U100" i="61"/>
  <c r="T100" i="61"/>
  <c r="U99" i="61"/>
  <c r="T99" i="61"/>
  <c r="U98" i="61"/>
  <c r="T98" i="61"/>
  <c r="U97" i="61"/>
  <c r="T97" i="61"/>
  <c r="U96" i="61"/>
  <c r="T96" i="61"/>
  <c r="U95" i="61"/>
  <c r="T95" i="61"/>
  <c r="U94" i="61"/>
  <c r="T94" i="61"/>
  <c r="U93" i="61"/>
  <c r="T93" i="61"/>
  <c r="U92" i="61"/>
  <c r="T92" i="61"/>
  <c r="U91" i="61"/>
  <c r="T91" i="61"/>
  <c r="U90" i="61"/>
  <c r="T90" i="61"/>
  <c r="U89" i="61"/>
  <c r="T89" i="61"/>
  <c r="U88" i="61"/>
  <c r="T88" i="61"/>
  <c r="U87" i="61"/>
  <c r="T87" i="61"/>
  <c r="U86" i="61"/>
  <c r="T86" i="61"/>
  <c r="U85" i="61"/>
  <c r="T85" i="61"/>
  <c r="U84" i="61"/>
  <c r="T84" i="61"/>
  <c r="U83" i="61"/>
  <c r="T83" i="61"/>
  <c r="U82" i="61"/>
  <c r="T82" i="61"/>
  <c r="U81" i="61"/>
  <c r="T81" i="61"/>
  <c r="U80" i="61"/>
  <c r="T80" i="61"/>
  <c r="U79" i="61"/>
  <c r="T79" i="61"/>
  <c r="U78" i="61"/>
  <c r="T78" i="61"/>
  <c r="U77" i="61"/>
  <c r="T77" i="61"/>
  <c r="U76" i="61"/>
  <c r="T76" i="61"/>
  <c r="U75" i="61"/>
  <c r="T75" i="61"/>
  <c r="U74" i="61"/>
  <c r="T74" i="61"/>
  <c r="U73" i="61"/>
  <c r="T73" i="61"/>
  <c r="U72" i="61"/>
  <c r="T72" i="61"/>
  <c r="U71" i="61"/>
  <c r="T71" i="61"/>
  <c r="U70" i="61"/>
  <c r="T70" i="61"/>
  <c r="U69" i="61"/>
  <c r="T69" i="61"/>
  <c r="U68" i="61"/>
  <c r="T68" i="61"/>
  <c r="U67" i="61"/>
  <c r="T67" i="61"/>
  <c r="U66" i="61"/>
  <c r="T66" i="61"/>
  <c r="U65" i="61"/>
  <c r="T65" i="61"/>
  <c r="U64" i="61"/>
  <c r="T64" i="61"/>
  <c r="U63" i="61"/>
  <c r="T63" i="61"/>
  <c r="U62" i="61"/>
  <c r="T62" i="61"/>
  <c r="U61" i="61"/>
  <c r="T61" i="61"/>
  <c r="U60" i="61"/>
  <c r="T60" i="61"/>
  <c r="U59" i="61"/>
  <c r="T59" i="61"/>
  <c r="U58" i="61"/>
  <c r="T58" i="61"/>
  <c r="U57" i="61"/>
  <c r="T57" i="61"/>
  <c r="U56" i="61"/>
  <c r="T56" i="61"/>
  <c r="U55" i="61"/>
  <c r="T55" i="61"/>
  <c r="U54" i="61"/>
  <c r="T54" i="61"/>
  <c r="U53" i="61"/>
  <c r="T53" i="61"/>
  <c r="U52" i="61"/>
  <c r="T52" i="61"/>
  <c r="U51" i="61"/>
  <c r="T51" i="61"/>
  <c r="U50" i="61"/>
  <c r="T50" i="61"/>
  <c r="U49" i="61"/>
  <c r="T49" i="61"/>
  <c r="U48" i="61"/>
  <c r="T48" i="61"/>
  <c r="U47" i="61"/>
  <c r="T47" i="61"/>
  <c r="U46" i="61"/>
  <c r="T46" i="61"/>
  <c r="U45" i="61"/>
  <c r="T45" i="61"/>
  <c r="U44" i="61"/>
  <c r="T44" i="61"/>
  <c r="U43" i="61"/>
  <c r="T43" i="61"/>
  <c r="U42" i="61"/>
  <c r="T42" i="61"/>
  <c r="U41" i="61"/>
  <c r="T41" i="61"/>
  <c r="U40" i="61"/>
  <c r="T40" i="61"/>
  <c r="U39" i="61"/>
  <c r="T39" i="61"/>
  <c r="U38" i="61"/>
  <c r="T38" i="61"/>
  <c r="U37" i="61"/>
  <c r="T37" i="61"/>
  <c r="U36" i="61"/>
  <c r="T36" i="61"/>
  <c r="U35" i="61"/>
  <c r="T35" i="61"/>
  <c r="U34" i="61"/>
  <c r="T34" i="61"/>
  <c r="U33" i="61"/>
  <c r="T33" i="61"/>
  <c r="U32" i="61"/>
  <c r="T32" i="61"/>
  <c r="U31" i="61"/>
  <c r="T31" i="61"/>
  <c r="U30" i="61"/>
  <c r="T30" i="61"/>
  <c r="U29" i="61"/>
  <c r="T29" i="61"/>
  <c r="U28" i="61"/>
  <c r="T28" i="61"/>
  <c r="U27" i="61"/>
  <c r="T27" i="61"/>
  <c r="U26" i="61"/>
  <c r="T26" i="61"/>
  <c r="U25" i="61"/>
  <c r="T25" i="61"/>
  <c r="U24" i="61"/>
  <c r="T24" i="61"/>
  <c r="U23" i="61"/>
  <c r="T23" i="61"/>
  <c r="U22" i="61"/>
  <c r="T22" i="61"/>
  <c r="U21" i="61"/>
  <c r="T21" i="61"/>
  <c r="U20" i="61"/>
  <c r="T20" i="61"/>
  <c r="U19" i="61"/>
  <c r="T19" i="61"/>
  <c r="U18" i="61"/>
  <c r="T18" i="61"/>
  <c r="U17" i="61"/>
  <c r="T17" i="61"/>
  <c r="U16" i="61"/>
  <c r="T16" i="61"/>
  <c r="U15" i="61"/>
  <c r="T15" i="61"/>
  <c r="U14" i="61"/>
  <c r="T14" i="61"/>
  <c r="U13" i="61"/>
  <c r="T13" i="61"/>
  <c r="U12" i="61"/>
  <c r="T12" i="61"/>
  <c r="U11" i="61"/>
  <c r="T11" i="61"/>
  <c r="R60" i="59"/>
  <c r="Q60" i="59"/>
  <c r="R59" i="59"/>
  <c r="Q59" i="59"/>
  <c r="R58" i="59"/>
  <c r="Q58" i="59"/>
  <c r="R56" i="59"/>
  <c r="Q56" i="59"/>
  <c r="R55" i="59"/>
  <c r="Q55" i="59"/>
  <c r="R54" i="59"/>
  <c r="Q54" i="59"/>
  <c r="R52" i="59"/>
  <c r="Q52" i="59"/>
  <c r="R51" i="59"/>
  <c r="Q51" i="59"/>
  <c r="R50" i="59"/>
  <c r="Q50" i="59"/>
  <c r="R49" i="59"/>
  <c r="Q49" i="59"/>
  <c r="R48" i="59"/>
  <c r="Q48" i="59"/>
  <c r="R47" i="59"/>
  <c r="Q47" i="59"/>
  <c r="R46" i="59"/>
  <c r="Q46" i="59"/>
  <c r="R45" i="59"/>
  <c r="Q45" i="59"/>
  <c r="R44" i="59"/>
  <c r="Q44" i="59"/>
  <c r="R43" i="59"/>
  <c r="Q43" i="59"/>
  <c r="R42" i="59"/>
  <c r="Q42" i="59"/>
  <c r="R41" i="59"/>
  <c r="Q41" i="59"/>
  <c r="R40" i="59"/>
  <c r="Q40" i="59"/>
  <c r="R39" i="59"/>
  <c r="Q39" i="59"/>
  <c r="R38" i="59"/>
  <c r="Q38" i="59"/>
  <c r="R37" i="59"/>
  <c r="Q37" i="59"/>
  <c r="R36" i="59"/>
  <c r="Q36" i="59"/>
  <c r="R35" i="59"/>
  <c r="Q35" i="59"/>
  <c r="R33" i="59"/>
  <c r="Q33" i="59"/>
  <c r="R32" i="59"/>
  <c r="Q32" i="59"/>
  <c r="R31" i="59"/>
  <c r="Q31" i="59"/>
  <c r="R30" i="59"/>
  <c r="Q30" i="59"/>
  <c r="R29" i="59"/>
  <c r="Q29" i="59"/>
  <c r="R28" i="59"/>
  <c r="Q28" i="59"/>
  <c r="R27" i="59"/>
  <c r="Q27" i="59"/>
  <c r="R25" i="59"/>
  <c r="Q25" i="59"/>
  <c r="R24" i="59"/>
  <c r="Q24" i="59"/>
  <c r="R23" i="59"/>
  <c r="Q23" i="59"/>
  <c r="R22" i="59"/>
  <c r="Q22" i="59"/>
  <c r="R21" i="59"/>
  <c r="Q21" i="59"/>
  <c r="R20" i="59"/>
  <c r="Q20" i="59"/>
  <c r="R19" i="59"/>
  <c r="Q19" i="59"/>
  <c r="R18" i="59"/>
  <c r="Q18" i="59"/>
  <c r="R17" i="59"/>
  <c r="Q17" i="59"/>
  <c r="R16" i="59"/>
  <c r="Q16" i="59"/>
  <c r="R15" i="59"/>
  <c r="Q15" i="59"/>
  <c r="R14" i="59"/>
  <c r="Q14" i="59"/>
  <c r="R13" i="59"/>
  <c r="Q13" i="59"/>
  <c r="R12" i="59"/>
  <c r="Q12" i="59"/>
  <c r="R11" i="59"/>
  <c r="Q11" i="59"/>
  <c r="L54" i="58"/>
  <c r="L53" i="58"/>
  <c r="L52" i="58"/>
  <c r="L51" i="58"/>
  <c r="L50" i="58"/>
  <c r="L49" i="58"/>
  <c r="L48" i="58"/>
  <c r="L47" i="58"/>
  <c r="L46" i="58"/>
  <c r="L45" i="58"/>
  <c r="L44" i="58"/>
  <c r="L43" i="58"/>
  <c r="L42" i="58"/>
  <c r="L41" i="58"/>
  <c r="L40" i="58"/>
  <c r="L39" i="58"/>
  <c r="L38" i="58"/>
  <c r="L37" i="58"/>
  <c r="L36" i="58"/>
  <c r="L35" i="58"/>
  <c r="L34" i="58"/>
  <c r="L33" i="58"/>
  <c r="L32" i="58"/>
  <c r="L31" i="58"/>
  <c r="L30" i="58"/>
  <c r="L29" i="58"/>
  <c r="L28" i="58"/>
  <c r="L27" i="58"/>
  <c r="L26" i="58"/>
  <c r="L25" i="58"/>
  <c r="L24" i="58"/>
  <c r="L23" i="58"/>
  <c r="L22" i="58"/>
  <c r="L21" i="58"/>
  <c r="L20" i="58"/>
  <c r="L18" i="58"/>
  <c r="L17" i="58"/>
  <c r="L16" i="58"/>
  <c r="L15" i="58"/>
  <c r="L14" i="58"/>
  <c r="L13" i="58"/>
  <c r="L12" i="58"/>
  <c r="C43" i="88"/>
  <c r="J10" i="58" l="1"/>
  <c r="L11" i="58"/>
  <c r="K11" i="58"/>
  <c r="K20" i="58"/>
  <c r="C23" i="88"/>
  <c r="D23" i="88" s="1"/>
  <c r="C12" i="88"/>
  <c r="C11" i="88"/>
  <c r="D42" i="88"/>
  <c r="D38" i="88"/>
  <c r="D35" i="88"/>
  <c r="D33" i="88"/>
  <c r="D31" i="88"/>
  <c r="D29" i="88"/>
  <c r="D28" i="88"/>
  <c r="D27" i="88"/>
  <c r="D26" i="88"/>
  <c r="D21" i="88"/>
  <c r="D20" i="88"/>
  <c r="D19" i="88"/>
  <c r="D18" i="88"/>
  <c r="D17" i="88"/>
  <c r="D16" i="88"/>
  <c r="D15" i="88"/>
  <c r="D13" i="88"/>
  <c r="C10" i="88" l="1"/>
  <c r="D12" i="88"/>
  <c r="K53" i="58"/>
  <c r="K50" i="58"/>
  <c r="K47" i="58"/>
  <c r="K44" i="58"/>
  <c r="K41" i="58"/>
  <c r="K38" i="58"/>
  <c r="K35" i="58"/>
  <c r="K32" i="58"/>
  <c r="K29" i="58"/>
  <c r="K26" i="58"/>
  <c r="K23" i="58"/>
  <c r="K15" i="58"/>
  <c r="K12" i="58"/>
  <c r="K18" i="58"/>
  <c r="K16" i="58"/>
  <c r="K52" i="58"/>
  <c r="K49" i="58"/>
  <c r="K46" i="58"/>
  <c r="K43" i="58"/>
  <c r="K40" i="58"/>
  <c r="K37" i="58"/>
  <c r="K34" i="58"/>
  <c r="K31" i="58"/>
  <c r="K28" i="58"/>
  <c r="K25" i="58"/>
  <c r="K22" i="58"/>
  <c r="K13" i="58"/>
  <c r="K17" i="58"/>
  <c r="K14" i="58"/>
  <c r="K10" i="58"/>
  <c r="K54" i="58"/>
  <c r="K51" i="58"/>
  <c r="K48" i="58"/>
  <c r="K45" i="58"/>
  <c r="K42" i="58"/>
  <c r="K39" i="58"/>
  <c r="K36" i="58"/>
  <c r="K33" i="58"/>
  <c r="K30" i="58"/>
  <c r="K27" i="58"/>
  <c r="K24" i="58"/>
  <c r="K21" i="58"/>
  <c r="L10" i="58"/>
  <c r="D11" i="88"/>
  <c r="D10" i="88" l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5">
    <s v="Migdal Hashkaot Neches Boded"/>
    <s v="{[Time].[Hie Time].[Yom].&amp;[20221231]}"/>
    <s v="{[Medida].[Medida].&amp;[2]}"/>
    <s v="{[Keren].[Keren].[All]}"/>
    <s v="{[Cheshbon KM].[Hie Peilut].[Peilut 7].&amp;[Kod_Peilut_L7_1041]&amp;[Kod_Peilut_L6_475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Hie Neches Boded].[Neches Boded L1].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46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fi="14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fi="14">
        <n x="1" s="1"/>
        <n x="2" s="1"/>
        <n x="3" s="1"/>
        <n x="4" s="1"/>
        <n x="5" s="1"/>
        <n x="16"/>
        <n x="8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fi="14">
        <n x="1" s="1"/>
        <n x="2" s="1"/>
        <n x="3" s="1"/>
        <n x="4" s="1"/>
        <n x="5" s="1"/>
        <n x="17"/>
        <n x="8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fi="14">
        <n x="1" s="1"/>
        <n x="2" s="1"/>
        <n x="3" s="1"/>
        <n x="4" s="1"/>
        <n x="5" s="1"/>
        <n x="18"/>
        <n x="8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fi="14">
        <n x="1" s="1"/>
        <n x="2" s="1"/>
        <n x="3" s="1"/>
        <n x="4" s="1"/>
        <n x="5" s="1"/>
        <n x="23"/>
        <n x="8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fi="14">
        <n x="1" s="1"/>
        <n x="2" s="1"/>
        <n x="3" s="1"/>
        <n x="4" s="1"/>
        <n x="5" s="1"/>
        <n x="25"/>
        <n x="8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fi="14">
        <n x="1" s="1"/>
        <n x="2" s="1"/>
        <n x="3" s="1"/>
        <n x="4" s="1"/>
        <n x="5" s="1"/>
        <n x="26"/>
        <n x="8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 fi="14">
        <n x="1" s="1"/>
        <n x="2" s="1"/>
        <n x="3" s="1"/>
        <n x="4" s="1"/>
        <n x="5" s="1"/>
        <n x="28"/>
        <n x="8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fi="14">
        <n x="1" s="1"/>
        <n x="2" s="1"/>
        <n x="3" s="1"/>
        <n x="4" s="1"/>
        <n x="5" s="1"/>
        <n x="29"/>
        <n x="8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7" fi="14">
        <n x="1" s="1"/>
        <n x="2" s="1"/>
        <n x="3" s="1"/>
        <n x="4" s="1"/>
        <n x="5" s="1"/>
        <n x="30"/>
        <n x="8"/>
      </t>
    </mdx>
    <mdx n="0" f="v">
      <t c="7" si="7">
        <n x="1" s="1"/>
        <n x="2" s="1"/>
        <n x="3" s="1"/>
        <n x="4" s="1"/>
        <n x="5" s="1"/>
        <n x="31"/>
        <n x="6"/>
      </t>
    </mdx>
    <mdx n="0" f="v">
      <t c="7" fi="14">
        <n x="1" s="1"/>
        <n x="2" s="1"/>
        <n x="3" s="1"/>
        <n x="4" s="1"/>
        <n x="5" s="1"/>
        <n x="31"/>
        <n x="8"/>
      </t>
    </mdx>
    <mdx n="0" f="v">
      <t c="7" si="7">
        <n x="1" s="1"/>
        <n x="2" s="1"/>
        <n x="3" s="1"/>
        <n x="4" s="1"/>
        <n x="5" s="1"/>
        <n x="32"/>
        <n x="6"/>
      </t>
    </mdx>
    <mdx n="0" f="v">
      <t c="3" si="35">
        <n x="1" s="1"/>
        <n x="33"/>
        <n x="34"/>
      </t>
    </mdx>
    <mdx n="0" f="v">
      <t c="3" si="35">
        <n x="1" s="1"/>
        <n x="36"/>
        <n x="34"/>
      </t>
    </mdx>
    <mdx n="0" f="v">
      <t c="3" si="35">
        <n x="1" s="1"/>
        <n x="37"/>
        <n x="34"/>
      </t>
    </mdx>
    <mdx n="0" f="v">
      <t c="3" si="35">
        <n x="1" s="1"/>
        <n x="38"/>
        <n x="34"/>
      </t>
    </mdx>
    <mdx n="0" f="v">
      <t c="3" si="35">
        <n x="1" s="1"/>
        <n x="39"/>
        <n x="34"/>
      </t>
    </mdx>
    <mdx n="0" f="v">
      <t c="3" si="35">
        <n x="1" s="1"/>
        <n x="40"/>
        <n x="34"/>
      </t>
    </mdx>
    <mdx n="0" f="v">
      <t c="3" si="35">
        <n x="1" s="1"/>
        <n x="41"/>
        <n x="34"/>
      </t>
    </mdx>
    <mdx n="0" f="v">
      <t c="3" si="35">
        <n x="1" s="1"/>
        <n x="42"/>
        <n x="34"/>
      </t>
    </mdx>
    <mdx n="0" f="v">
      <t c="3" si="35">
        <n x="1" s="1"/>
        <n x="43"/>
        <n x="34"/>
      </t>
    </mdx>
    <mdx n="0" f="v">
      <t c="3" si="35">
        <n x="1" s="1"/>
        <n x="44"/>
        <n x="34"/>
      </t>
    </mdx>
  </mdxMetadata>
  <valueMetadata count="4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</valueMetadata>
</metadata>
</file>

<file path=xl/sharedStrings.xml><?xml version="1.0" encoding="utf-8"?>
<sst xmlns="http://schemas.openxmlformats.org/spreadsheetml/2006/main" count="11464" uniqueCount="3351">
  <si>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</si>
  <si>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</si>
  <si>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</si>
  <si>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</si>
  <si>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</si>
  <si>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</si>
  <si>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</si>
  <si>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</si>
  <si>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</si>
  <si>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</si>
  <si>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</si>
  <si>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</si>
  <si>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</si>
  <si>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</si>
  <si>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</si>
  <si>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</si>
  <si>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</si>
  <si>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</si>
  <si>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</si>
  <si>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</si>
  <si>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</si>
  <si>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</si>
  <si>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</si>
  <si>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</si>
  <si>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</si>
  <si>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</si>
  <si>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</si>
  <si>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</si>
  <si>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</si>
  <si>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</si>
  <si>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</si>
  <si>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</si>
  <si>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</si>
  <si>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</si>
  <si>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</si>
  <si>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</si>
  <si>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</si>
  <si>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</si>
  <si>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</si>
  <si>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</si>
  <si>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</si>
  <si>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</si>
  <si>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</si>
  <si>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</si>
  <si>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</si>
  <si>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</si>
  <si>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</si>
  <si>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</si>
  <si>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</si>
  <si>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</si>
  <si>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</si>
  <si>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</si>
  <si>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</si>
  <si>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</si>
  <si>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</si>
  <si>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</si>
  <si>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</si>
  <si>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</si>
  <si>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</si>
  <si>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</si>
  <si>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</si>
  <si>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</si>
  <si>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</si>
  <si>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</si>
  <si>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</si>
  <si>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</si>
  <si>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</si>
  <si>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</si>
  <si>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</si>
  <si>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</si>
  <si>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</si>
  <si>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</si>
  <si>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</si>
  <si>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</si>
  <si>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</si>
  <si>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</si>
  <si>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</si>
  <si>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</si>
  <si>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</si>
  <si>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</si>
  <si>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</si>
  <si>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</si>
  <si>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</si>
  <si>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</si>
  <si>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</si>
  <si>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</si>
  <si>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</si>
  <si>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</si>
  <si>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</si>
  <si>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</si>
  <si>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</si>
  <si>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</si>
  <si>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</si>
  <si>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</si>
  <si>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</si>
  <si>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</si>
  <si>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</si>
  <si>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</si>
  <si>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</si>
  <si>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</si>
  <si>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</si>
  <si>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</si>
  <si>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</si>
  <si>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</si>
  <si>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</si>
  <si>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</si>
  <si>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</si>
  <si>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</si>
  <si>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</si>
  <si>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</si>
  <si>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</si>
  <si>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</si>
  <si>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</si>
  <si>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</si>
  <si>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</si>
  <si>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</si>
  <si>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</si>
  <si>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</si>
  <si>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</si>
  <si>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</si>
  <si>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</si>
  <si>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</si>
  <si>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</si>
  <si>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</si>
  <si>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</si>
  <si>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</si>
  <si>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</si>
  <si>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</si>
  <si>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</si>
  <si>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</si>
  <si>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</si>
  <si>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</si>
  <si>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</si>
  <si>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</si>
  <si>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</si>
  <si>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</si>
  <si>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</si>
  <si>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</si>
  <si>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</si>
  <si>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</si>
  <si>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</si>
  <si>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</si>
  <si>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</si>
  <si>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</si>
  <si>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</si>
  <si>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</si>
  <si>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</si>
  <si>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</si>
  <si>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</si>
  <si>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</si>
  <si>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</si>
  <si>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</si>
  <si>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</si>
  <si>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</si>
  <si>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</si>
  <si>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</si>
  <si>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</si>
  <si>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</si>
  <si>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</si>
  <si>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</si>
  <si>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</si>
  <si>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</si>
  <si>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</si>
  <si>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</si>
  <si>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</si>
  <si>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</si>
  <si>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</si>
  <si>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</si>
  <si>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</si>
  <si>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</si>
  <si>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</si>
  <si>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</si>
  <si>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</si>
  <si>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</si>
  <si>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</si>
  <si>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</si>
  <si>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</si>
  <si>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</si>
  <si>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</si>
  <si>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</si>
  <si>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</si>
  <si>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</si>
  <si>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</si>
  <si>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</si>
  <si>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</si>
  <si>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</si>
  <si>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</si>
  <si>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</si>
  <si>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</si>
  <si>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</si>
  <si>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</si>
  <si>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</si>
  <si>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</si>
  <si>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</si>
  <si>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</si>
  <si>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</si>
  <si>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</si>
  <si>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</si>
  <si>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</si>
  <si>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</si>
  <si>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</si>
  <si>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</si>
  <si>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</si>
  <si>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</si>
  <si>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</si>
  <si>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</si>
  <si>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</si>
  <si>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</si>
  <si>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</si>
  <si>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</si>
  <si>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</si>
  <si>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</si>
  <si>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</si>
  <si>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</si>
  <si>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</si>
  <si>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</si>
  <si>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</si>
  <si>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</si>
  <si>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</si>
  <si>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</si>
  <si>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</si>
  <si>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</si>
  <si>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</si>
  <si>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</si>
  <si>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</si>
  <si>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</si>
  <si>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</si>
  <si>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</si>
  <si>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31/12/2022</t>
  </si>
  <si>
    <t>מגדל מקפת קרנות פנסיה וקופות גמל בע"מ</t>
  </si>
  <si>
    <t xml:space="preserve">מגדל מקפת משלימה (מספר אוצר 659) - מסלול כללי למקבלי קצבה 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</si>
  <si>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</si>
  <si>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</si>
  <si>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</si>
  <si>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</si>
  <si>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</si>
  <si>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</si>
  <si>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</si>
  <si>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</si>
  <si>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</si>
  <si>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</si>
  <si>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</si>
  <si>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</si>
  <si>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</si>
  <si>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</si>
  <si>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</si>
  <si>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</si>
  <si>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</si>
  <si>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</si>
  <si>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</si>
  <si>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</si>
  <si>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</si>
  <si>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</si>
  <si>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</si>
  <si>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</si>
  <si>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</si>
  <si>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</si>
  <si>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</si>
  <si>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</si>
  <si>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</si>
  <si>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913</t>
  </si>
  <si>
    <t>8230914</t>
  </si>
  <si>
    <t>מקמ 1213</t>
  </si>
  <si>
    <t>8231219</t>
  </si>
  <si>
    <t>ממשל שקלית 0142</t>
  </si>
  <si>
    <t>1125400</t>
  </si>
  <si>
    <t>ממשל שקלית 0226</t>
  </si>
  <si>
    <t>1174697</t>
  </si>
  <si>
    <t>ממשל שקלית 0323</t>
  </si>
  <si>
    <t>1126747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</si>
  <si>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</si>
  <si>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</si>
  <si>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</si>
  <si>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</si>
  <si>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</si>
  <si>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</si>
  <si>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</si>
  <si>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</si>
  <si>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</si>
  <si>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</si>
  <si>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</si>
  <si>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</si>
  <si>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</si>
  <si>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</si>
  <si>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</si>
  <si>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</si>
  <si>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</si>
  <si>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</si>
  <si>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</si>
  <si>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</si>
  <si>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</si>
  <si>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</si>
  <si>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</si>
  <si>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</si>
  <si>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</si>
  <si>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</si>
  <si>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</si>
  <si>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</si>
  <si>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</si>
  <si>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</si>
  <si>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</si>
  <si>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</si>
  <si>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</si>
  <si>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</si>
  <si>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</si>
  <si>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</si>
  <si>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אלה פקדון אגח ה</t>
  </si>
  <si>
    <t>1162577</t>
  </si>
  <si>
    <t>מגמה</t>
  </si>
  <si>
    <t>515666881</t>
  </si>
  <si>
    <t>אג"ח מובנות</t>
  </si>
  <si>
    <t>ilAAA</t>
  </si>
  <si>
    <t>מעלות S&amp;P</t>
  </si>
  <si>
    <t>בינל הנפק אגח י</t>
  </si>
  <si>
    <t>1160290</t>
  </si>
  <si>
    <t>513141879</t>
  </si>
  <si>
    <t>בנקים</t>
  </si>
  <si>
    <t>Aaa.il</t>
  </si>
  <si>
    <t>דיסק מנ אגח טו</t>
  </si>
  <si>
    <t>7480304</t>
  </si>
  <si>
    <t>520029935</t>
  </si>
  <si>
    <t>לאומי אגח 179</t>
  </si>
  <si>
    <t>6040372</t>
  </si>
  <si>
    <t>520018078</t>
  </si>
  <si>
    <t>מז טפ הנפק 45</t>
  </si>
  <si>
    <t>2310217</t>
  </si>
  <si>
    <t>520032046</t>
  </si>
  <si>
    <t>מז טפ הנפק 49</t>
  </si>
  <si>
    <t>2310282</t>
  </si>
  <si>
    <t>מז טפ הנפק 52</t>
  </si>
  <si>
    <t>2310381</t>
  </si>
  <si>
    <t>מקורות אגח 11</t>
  </si>
  <si>
    <t>1158476</t>
  </si>
  <si>
    <t>520010869</t>
  </si>
  <si>
    <t>מרכנתיל הנ אגחג</t>
  </si>
  <si>
    <t>1171297</t>
  </si>
  <si>
    <t>513686154</t>
  </si>
  <si>
    <t>מרכנתיל הנ אגחד</t>
  </si>
  <si>
    <t>1171305</t>
  </si>
  <si>
    <t>נמלי ישראל אגחא</t>
  </si>
  <si>
    <t>1145564</t>
  </si>
  <si>
    <t>513569780</t>
  </si>
  <si>
    <t>נדל"ן מניב בישראל</t>
  </si>
  <si>
    <t>נמלי ישראל אגחב</t>
  </si>
  <si>
    <t>1145572</t>
  </si>
  <si>
    <t>פועלים אגח 200</t>
  </si>
  <si>
    <t>6620496</t>
  </si>
  <si>
    <t>520000118</t>
  </si>
  <si>
    <t>פועלים הנ אגח32</t>
  </si>
  <si>
    <t>1940535</t>
  </si>
  <si>
    <t>520032640</t>
  </si>
  <si>
    <t>פועלים הנ אגח34</t>
  </si>
  <si>
    <t>1940576</t>
  </si>
  <si>
    <t>פועלים הנ אגח35</t>
  </si>
  <si>
    <t>1940618</t>
  </si>
  <si>
    <t>פועלים הנ אגח36</t>
  </si>
  <si>
    <t>1940659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</si>
  <si>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</si>
  <si>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</si>
  <si>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</si>
  <si>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</si>
  <si>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</si>
  <si>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</si>
  <si>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</si>
  <si>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</si>
  <si>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</si>
  <si>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</si>
  <si>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</si>
  <si>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</si>
  <si>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</si>
  <si>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נתיבי גז אגח ד</t>
  </si>
  <si>
    <t>1147503</t>
  </si>
  <si>
    <t>513436394</t>
  </si>
  <si>
    <t>עזריאלי אגח ב</t>
  </si>
  <si>
    <t>1134436</t>
  </si>
  <si>
    <t>510960719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</si>
  <si>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</si>
  <si>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</si>
  <si>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</si>
  <si>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</si>
  <si>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</si>
  <si>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</si>
  <si>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</si>
  <si>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</si>
  <si>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</si>
  <si>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</si>
  <si>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</si>
  <si>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פועלים הנ הת טו</t>
  </si>
  <si>
    <t>1940543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</si>
  <si>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</si>
  <si>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</si>
  <si>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</si>
  <si>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</si>
  <si>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</si>
  <si>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</si>
  <si>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</si>
  <si>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</si>
  <si>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</si>
  <si>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</si>
  <si>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</si>
  <si>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</si>
  <si>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</si>
  <si>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</si>
  <si>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ביג אגח ח</t>
  </si>
  <si>
    <t>1138924</t>
  </si>
  <si>
    <t>513623314</t>
  </si>
  <si>
    <t>ביג אגח יא</t>
  </si>
  <si>
    <t>1151117</t>
  </si>
  <si>
    <t>ביג אגח יג</t>
  </si>
  <si>
    <t>1159516</t>
  </si>
  <si>
    <t>ביג אגח יד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</si>
  <si>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</si>
  <si>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</si>
  <si>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</si>
  <si>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</si>
  <si>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</si>
  <si>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</si>
  <si>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</si>
  <si>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</si>
  <si>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ישרס אגח טו</t>
  </si>
  <si>
    <t>6130207</t>
  </si>
  <si>
    <t>520017807</t>
  </si>
  <si>
    <t>ישרס אגח יח</t>
  </si>
  <si>
    <t>6130280</t>
  </si>
  <si>
    <t>לאומי התח נד401</t>
  </si>
  <si>
    <t>6040380</t>
  </si>
  <si>
    <t>לאומי התח נד402</t>
  </si>
  <si>
    <t>6040398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</si>
  <si>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</si>
  <si>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</si>
  <si>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</si>
  <si>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</si>
  <si>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</si>
  <si>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</si>
  <si>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</si>
  <si>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</si>
  <si>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</si>
  <si>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יח*</t>
  </si>
  <si>
    <t>2260479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</si>
  <si>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</si>
  <si>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</si>
  <si>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</si>
  <si>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</si>
  <si>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</si>
  <si>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</si>
  <si>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</si>
  <si>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</si>
  <si>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ו*</t>
  </si>
  <si>
    <t>3230125</t>
  </si>
  <si>
    <t>520037789</t>
  </si>
  <si>
    <t>מליסרון אגח טז*</t>
  </si>
  <si>
    <t>3230265</t>
  </si>
  <si>
    <t>מליסרון אגח י*</t>
  </si>
  <si>
    <t>3230190</t>
  </si>
  <si>
    <t>מליסרון אגח יג*</t>
  </si>
  <si>
    <t>3230224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</si>
  <si>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</si>
  <si>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</si>
  <si>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</si>
  <si>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</si>
  <si>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</si>
  <si>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</si>
  <si>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</si>
  <si>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</si>
  <si>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</si>
  <si>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</si>
  <si>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פועלים הנ הת יח</t>
  </si>
  <si>
    <t>1940600</t>
  </si>
  <si>
    <t>פועלים הנ הת יט</t>
  </si>
  <si>
    <t>1940626</t>
  </si>
  <si>
    <t>פועלים הנ הת כא</t>
  </si>
  <si>
    <t>1940725</t>
  </si>
  <si>
    <t>פועלים הנפ הת כ</t>
  </si>
  <si>
    <t>1940691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</si>
  <si>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</si>
  <si>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</si>
  <si>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</si>
  <si>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</si>
  <si>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</si>
  <si>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</si>
  <si>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</si>
  <si>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</si>
  <si>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</si>
  <si>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</si>
  <si>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</si>
  <si>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</si>
  <si>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</si>
  <si>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</si>
  <si>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</si>
  <si>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</si>
  <si>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</si>
  <si>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</si>
  <si>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שופרסל אגח ו*</t>
  </si>
  <si>
    <t>7770217</t>
  </si>
  <si>
    <t>520022732</t>
  </si>
  <si>
    <t>רשתות שיווק</t>
  </si>
  <si>
    <t>שלמה החז אגח טז</t>
  </si>
  <si>
    <t>1410281</t>
  </si>
  <si>
    <t>520034372</t>
  </si>
  <si>
    <t>שלמה החז אגח יח</t>
  </si>
  <si>
    <t>1410307</t>
  </si>
  <si>
    <t>אדמה אגח ב</t>
  </si>
  <si>
    <t>1110915</t>
  </si>
  <si>
    <t>520043605</t>
  </si>
  <si>
    <t>כימיה, גומי ופלסטיק</t>
  </si>
  <si>
    <t>ilAA-</t>
  </si>
  <si>
    <t>בזק אגח 10</t>
  </si>
  <si>
    <t>2300184</t>
  </si>
  <si>
    <t>520031931</t>
  </si>
  <si>
    <t>Aa3.il</t>
  </si>
  <si>
    <t>בזק אגח 12</t>
  </si>
  <si>
    <t>2300242</t>
  </si>
  <si>
    <t>ביג אגח ז</t>
  </si>
  <si>
    <t>1136084</t>
  </si>
  <si>
    <t>ביג אגח ט</t>
  </si>
  <si>
    <t>1141050</t>
  </si>
  <si>
    <t>ביג אגח טו</t>
  </si>
  <si>
    <t>1162221</t>
  </si>
  <si>
    <t>ביג אגח יב</t>
  </si>
  <si>
    <t>1156231</t>
  </si>
  <si>
    <t>ביג אגח יח</t>
  </si>
  <si>
    <t>1174226</t>
  </si>
  <si>
    <t>ביג אגח כ</t>
  </si>
  <si>
    <t>1186188</t>
  </si>
  <si>
    <t>בינל הנפ התח כו</t>
  </si>
  <si>
    <t>1185537</t>
  </si>
  <si>
    <t>בינל הנפק התחכד</t>
  </si>
  <si>
    <t>1151000</t>
  </si>
  <si>
    <t>בינל הנפק התחכה</t>
  </si>
  <si>
    <t>1167030</t>
  </si>
  <si>
    <t>בינל הנפקות כז</t>
  </si>
  <si>
    <t>1189497</t>
  </si>
  <si>
    <t>דיסקונט מנ נד ו</t>
  </si>
  <si>
    <t>7480197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</si>
  <si>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</si>
  <si>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</si>
  <si>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</si>
  <si>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</si>
  <si>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</si>
  <si>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</si>
  <si>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הפניקס אגח 5</t>
  </si>
  <si>
    <t>7670284</t>
  </si>
  <si>
    <t>520017450</t>
  </si>
  <si>
    <t>ביטוח</t>
  </si>
  <si>
    <t>הראל הנפק אגח ו</t>
  </si>
  <si>
    <t>1126069</t>
  </si>
  <si>
    <t>513834200</t>
  </si>
  <si>
    <t>הראל הנפק אגח ז</t>
  </si>
  <si>
    <t>1126077</t>
  </si>
  <si>
    <t>ישרס אגח טז</t>
  </si>
  <si>
    <t>6130223</t>
  </si>
  <si>
    <t>ישרס אגח יג</t>
  </si>
  <si>
    <t>6130181</t>
  </si>
  <si>
    <t>ישרס אגח יט</t>
  </si>
  <si>
    <t>6130348</t>
  </si>
  <si>
    <t>כללביט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</si>
  <si>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</si>
  <si>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</si>
  <si>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</si>
  <si>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</si>
  <si>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</si>
  <si>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</si>
  <si>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</si>
  <si>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הנפק הת48</t>
  </si>
  <si>
    <t>2310266</t>
  </si>
  <si>
    <t>מז טפ הנפק הת50</t>
  </si>
  <si>
    <t>2310290</t>
  </si>
  <si>
    <t>מזטפ הנפ הת65</t>
  </si>
  <si>
    <t>1191675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</si>
  <si>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</si>
  <si>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</si>
  <si>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</si>
  <si>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</si>
  <si>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</si>
  <si>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</si>
  <si>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</si>
  <si>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</si>
  <si>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</si>
  <si>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</si>
  <si>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</si>
  <si>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</si>
  <si>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</si>
  <si>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</si>
  <si>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אלדן תחבו אגח ה</t>
  </si>
  <si>
    <t>1155357</t>
  </si>
  <si>
    <t>510454333</t>
  </si>
  <si>
    <t>ilA+</t>
  </si>
  <si>
    <t>אלדן תחבו אגח ז</t>
  </si>
  <si>
    <t>1184779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</si>
  <si>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</si>
  <si>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</si>
  <si>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</si>
  <si>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</si>
  <si>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</si>
  <si>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</si>
  <si>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</si>
  <si>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</si>
  <si>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אגחב*</t>
  </si>
  <si>
    <t>1177526</t>
  </si>
  <si>
    <t>515846558</t>
  </si>
  <si>
    <t>השקעה ואחזקות</t>
  </si>
  <si>
    <t>ג'נרישן קפ אגחג*</t>
  </si>
  <si>
    <t>1184555</t>
  </si>
  <si>
    <t>מגה אור אגח ד*</t>
  </si>
  <si>
    <t>1130632</t>
  </si>
  <si>
    <t>מגה אור אגח ז*</t>
  </si>
  <si>
    <t>1141696</t>
  </si>
  <si>
    <t>מגה אור אגח ט*</t>
  </si>
  <si>
    <t>1165141</t>
  </si>
  <si>
    <t>מגה אור אגח יא*</t>
  </si>
  <si>
    <t>1178375</t>
  </si>
  <si>
    <t>מימון ישיר אגחג</t>
  </si>
  <si>
    <t>1171214</t>
  </si>
  <si>
    <t>513893123</t>
  </si>
  <si>
    <t>אשראי חוץ בנקאי</t>
  </si>
  <si>
    <t>מימון ישיר אגחד</t>
  </si>
  <si>
    <t>1175660</t>
  </si>
  <si>
    <t>מימון ישיר אגחה</t>
  </si>
  <si>
    <t>1182831</t>
  </si>
  <si>
    <t>מימון ישיר אגחו</t>
  </si>
  <si>
    <t>1191659</t>
  </si>
  <si>
    <t>פז נפט אגח ו*</t>
  </si>
  <si>
    <t>1139542</t>
  </si>
  <si>
    <t>510216054</t>
  </si>
  <si>
    <t>פז נפט אגח ז*</t>
  </si>
  <si>
    <t>1142595</t>
  </si>
  <si>
    <t>אדגר אגח ט*</t>
  </si>
  <si>
    <t>1820190</t>
  </si>
  <si>
    <t>520035171</t>
  </si>
  <si>
    <t>נדל"ן מניב בחו"ל</t>
  </si>
  <si>
    <t>A2.il</t>
  </si>
  <si>
    <t>אלבר אגח יט</t>
  </si>
  <si>
    <t>1191824</t>
  </si>
  <si>
    <t>512025891</t>
  </si>
  <si>
    <t>ilA</t>
  </si>
  <si>
    <t>אפי נכסים אגח 8</t>
  </si>
  <si>
    <t>1142231</t>
  </si>
  <si>
    <t>510560188</t>
  </si>
  <si>
    <t>אפי נכסים אגחיג</t>
  </si>
  <si>
    <t>1178292</t>
  </si>
  <si>
    <t>אפי נכסים אגחיד</t>
  </si>
  <si>
    <t>1184530</t>
  </si>
  <si>
    <t>אשטרום קבוצה אגח ד</t>
  </si>
  <si>
    <t>1182989</t>
  </si>
  <si>
    <t>510381601</t>
  </si>
  <si>
    <t>בנייה</t>
  </si>
  <si>
    <t>ג'י סיטי אגח טו</t>
  </si>
  <si>
    <t>1260769</t>
  </si>
  <si>
    <t>520033234</t>
  </si>
  <si>
    <t>הכשרת ישוב אג21</t>
  </si>
  <si>
    <t>6120224</t>
  </si>
  <si>
    <t>520020116</t>
  </si>
  <si>
    <t>סלקום אגח ח*</t>
  </si>
  <si>
    <t>1132828</t>
  </si>
  <si>
    <t>511930125</t>
  </si>
  <si>
    <t>או פי סי אגח ב*</t>
  </si>
  <si>
    <t>1166057</t>
  </si>
  <si>
    <t>514401702</t>
  </si>
  <si>
    <t>ilA-</t>
  </si>
  <si>
    <t>ג'י סיטי אגח יב</t>
  </si>
  <si>
    <t>1260603</t>
  </si>
  <si>
    <t>A3.il</t>
  </si>
  <si>
    <t>ג'י סיטי אגח יג</t>
  </si>
  <si>
    <t>1260652</t>
  </si>
  <si>
    <t>ג'י סיטי אגח יד</t>
  </si>
  <si>
    <t>1260736</t>
  </si>
  <si>
    <t>הכשרת ישוב אג23</t>
  </si>
  <si>
    <t>6120323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</si>
  <si>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</si>
  <si>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</si>
  <si>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</si>
  <si>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</si>
  <si>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</si>
  <si>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</si>
  <si>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</si>
  <si>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פתאל החזקות אגח ד*</t>
  </si>
  <si>
    <t>1188192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</si>
  <si>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</si>
  <si>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</si>
  <si>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</si>
  <si>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</si>
  <si>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</si>
  <si>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</si>
  <si>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</si>
  <si>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3660156</t>
  </si>
  <si>
    <t>520038332</t>
  </si>
  <si>
    <t>מניבים ריט אגחא*</t>
  </si>
  <si>
    <t>1140581</t>
  </si>
  <si>
    <t>515327120</t>
  </si>
  <si>
    <t>מניבים ריט אגחב*</t>
  </si>
  <si>
    <t>1155928</t>
  </si>
  <si>
    <t>מניבים ריט אגחג*</t>
  </si>
  <si>
    <t>1177658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</si>
  <si>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</si>
  <si>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</si>
  <si>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</si>
  <si>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</si>
  <si>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</si>
  <si>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</si>
  <si>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</si>
  <si>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</si>
  <si>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</si>
  <si>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</si>
  <si>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</si>
  <si>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7480163</t>
  </si>
  <si>
    <t>עמידר אגח א</t>
  </si>
  <si>
    <t>1143585</t>
  </si>
  <si>
    <t>520017393</t>
  </si>
  <si>
    <t>פועלים אגח 100</t>
  </si>
  <si>
    <t>6620488</t>
  </si>
  <si>
    <t>חשמל אגח 26</t>
  </si>
  <si>
    <t>6000202</t>
  </si>
  <si>
    <t>שטראוס אגח ה</t>
  </si>
  <si>
    <t>7460389</t>
  </si>
  <si>
    <t>520003781</t>
  </si>
  <si>
    <t>מזון</t>
  </si>
  <si>
    <t>תעש אוירית אגחד</t>
  </si>
  <si>
    <t>1133131</t>
  </si>
  <si>
    <t>520027194</t>
  </si>
  <si>
    <t>ביטחוניות</t>
  </si>
  <si>
    <t>אייסיאל אגח ז*</t>
  </si>
  <si>
    <t>2810372</t>
  </si>
  <si>
    <t>520027830</t>
  </si>
  <si>
    <t>אמות אגח ה</t>
  </si>
  <si>
    <t>1138114</t>
  </si>
  <si>
    <t>אמות אגח ז</t>
  </si>
  <si>
    <t>1162866</t>
  </si>
  <si>
    <t>ביג אגח ו</t>
  </si>
  <si>
    <t>1132521</t>
  </si>
  <si>
    <t>גב ים אגח ח</t>
  </si>
  <si>
    <t>7590151</t>
  </si>
  <si>
    <t>וילאר אגח ח</t>
  </si>
  <si>
    <t>4160156</t>
  </si>
  <si>
    <t>520038910</t>
  </si>
  <si>
    <t>ישראמקו אגח ג*</t>
  </si>
  <si>
    <t>2320232</t>
  </si>
  <si>
    <t>550010003</t>
  </si>
  <si>
    <t>מבנה אגח טו*</t>
  </si>
  <si>
    <t>2260420</t>
  </si>
  <si>
    <t>מנורה הון התח ד</t>
  </si>
  <si>
    <t>1135920</t>
  </si>
  <si>
    <t>513937714</t>
  </si>
  <si>
    <t>שופרסל אגח ה*</t>
  </si>
  <si>
    <t>7770209</t>
  </si>
  <si>
    <t>שופרסל אגח ז*</t>
  </si>
  <si>
    <t>7770258</t>
  </si>
  <si>
    <t>שלמה החז אגח יז</t>
  </si>
  <si>
    <t>1410299</t>
  </si>
  <si>
    <t>בזק אגח 9</t>
  </si>
  <si>
    <t>2300176</t>
  </si>
  <si>
    <t>גמא אגח 3</t>
  </si>
  <si>
    <t>1185941</t>
  </si>
  <si>
    <t>512711789</t>
  </si>
  <si>
    <t>דה זראסאי אגח ג</t>
  </si>
  <si>
    <t>1137975</t>
  </si>
  <si>
    <t>1744984</t>
  </si>
  <si>
    <t>הראל הנפ אגח טו</t>
  </si>
  <si>
    <t>1143130</t>
  </si>
  <si>
    <t>הראל הנפ אגח טז</t>
  </si>
  <si>
    <t>1157601</t>
  </si>
  <si>
    <t>הראל הנפ אגח יב</t>
  </si>
  <si>
    <t>1138163</t>
  </si>
  <si>
    <t>הראל הנפ אגח יד</t>
  </si>
  <si>
    <t>1143122</t>
  </si>
  <si>
    <t>הראל הנפ אגח יח</t>
  </si>
  <si>
    <t>1182666</t>
  </si>
  <si>
    <t>יוניברסל אגח ב</t>
  </si>
  <si>
    <t>1141647</t>
  </si>
  <si>
    <t>511809071</t>
  </si>
  <si>
    <t>כללביט אגח י</t>
  </si>
  <si>
    <t>1136068</t>
  </si>
  <si>
    <t>כללביט אגח יא</t>
  </si>
  <si>
    <t>1160647</t>
  </si>
  <si>
    <t>כללביט אגח יב</t>
  </si>
  <si>
    <t>1179928</t>
  </si>
  <si>
    <t>מנורה הון התח ה</t>
  </si>
  <si>
    <t>1143411</t>
  </si>
  <si>
    <t>מנורה הון התח ז</t>
  </si>
  <si>
    <t>1184191</t>
  </si>
  <si>
    <t>פניקס הון אגח ח</t>
  </si>
  <si>
    <t>1139815</t>
  </si>
  <si>
    <t>פניקס הון אגח ט</t>
  </si>
  <si>
    <t>1155522</t>
  </si>
  <si>
    <t>פניקס הון אגחיא</t>
  </si>
  <si>
    <t>1159359</t>
  </si>
  <si>
    <t>קרסו אגח ב</t>
  </si>
  <si>
    <t>1139591</t>
  </si>
  <si>
    <t>514065283</t>
  </si>
  <si>
    <t>קרסו אגח ג</t>
  </si>
  <si>
    <t>1141829</t>
  </si>
  <si>
    <t>קרסו אגח ד</t>
  </si>
  <si>
    <t>1173566</t>
  </si>
  <si>
    <t>קרסו מוט' אגח א</t>
  </si>
  <si>
    <t>1136464</t>
  </si>
  <si>
    <t>אלדן תחבו אגח ו</t>
  </si>
  <si>
    <t>1161678</t>
  </si>
  <si>
    <t>אלקטרה אגח ד*</t>
  </si>
  <si>
    <t>7390149</t>
  </si>
  <si>
    <t>520028911</t>
  </si>
  <si>
    <t>אלקטרה אגח ה*</t>
  </si>
  <si>
    <t>7390222</t>
  </si>
  <si>
    <t>דמרי אגח ז*</t>
  </si>
  <si>
    <t>1141191</t>
  </si>
  <si>
    <t>511399388</t>
  </si>
  <si>
    <t>דמרי אגח ט*</t>
  </si>
  <si>
    <t>1168368</t>
  </si>
  <si>
    <t>ממן אגח ב</t>
  </si>
  <si>
    <t>2380046</t>
  </si>
  <si>
    <t>520036435</t>
  </si>
  <si>
    <t>ספנסר אגח ג</t>
  </si>
  <si>
    <t>1147495</t>
  </si>
  <si>
    <t>1838863</t>
  </si>
  <si>
    <t>פז נפט ד*</t>
  </si>
  <si>
    <t>1132505</t>
  </si>
  <si>
    <t>פז נפט אגח ח*</t>
  </si>
  <si>
    <t>1162817</t>
  </si>
  <si>
    <t>פרטנר אגח ו*</t>
  </si>
  <si>
    <t>1141415</t>
  </si>
  <si>
    <t>520044314</t>
  </si>
  <si>
    <t>פרטנר אגח ז*</t>
  </si>
  <si>
    <t>1156397</t>
  </si>
  <si>
    <t>שפיר הנדס אגח א*</t>
  </si>
  <si>
    <t>1136134</t>
  </si>
  <si>
    <t>514892801</t>
  </si>
  <si>
    <t>מתכת ומוצרי בניה</t>
  </si>
  <si>
    <t>שפיר הנדס אגח ב*</t>
  </si>
  <si>
    <t>1141951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</si>
  <si>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</si>
  <si>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</si>
  <si>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</si>
  <si>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</si>
  <si>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</si>
  <si>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</si>
  <si>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</si>
  <si>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</si>
  <si>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אלבר אגח כ</t>
  </si>
  <si>
    <t>1191832</t>
  </si>
  <si>
    <t>אנלייט אנר אג ג*</t>
  </si>
  <si>
    <t>7200249</t>
  </si>
  <si>
    <t>520041146</t>
  </si>
  <si>
    <t>אנלייט אנר אגחו*</t>
  </si>
  <si>
    <t>7200173</t>
  </si>
  <si>
    <t>אנרג'יקס אג ב*</t>
  </si>
  <si>
    <t>1168483</t>
  </si>
  <si>
    <t>513901371</t>
  </si>
  <si>
    <t>אפריקה מג אגח ה*</t>
  </si>
  <si>
    <t>1162825</t>
  </si>
  <si>
    <t>520034760</t>
  </si>
  <si>
    <t>בזן אגח ה</t>
  </si>
  <si>
    <t>2590388</t>
  </si>
  <si>
    <t>520036658</t>
  </si>
  <si>
    <t>בזן אגח י</t>
  </si>
  <si>
    <t>2590511</t>
  </si>
  <si>
    <t>סלקום אגח ט*</t>
  </si>
  <si>
    <t>1132836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</si>
  <si>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</si>
  <si>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</si>
  <si>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</si>
  <si>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</si>
  <si>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</si>
  <si>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</si>
  <si>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פתאל אירו אגח א</t>
  </si>
  <si>
    <t>1137512</t>
  </si>
  <si>
    <t>515328250</t>
  </si>
  <si>
    <t>פתאל אירו אגח ד</t>
  </si>
  <si>
    <t>1168038</t>
  </si>
  <si>
    <t>קרסו נדלן אגח א*</t>
  </si>
  <si>
    <t>1190008</t>
  </si>
  <si>
    <t>510488190</t>
  </si>
  <si>
    <t>אקרו אגח א</t>
  </si>
  <si>
    <t>1188572</t>
  </si>
  <si>
    <t>511996803</t>
  </si>
  <si>
    <t>פתאל החז אגח ב*</t>
  </si>
  <si>
    <t>1150812</t>
  </si>
  <si>
    <t>פתאל החז אגח ג*</t>
  </si>
  <si>
    <t>1161785</t>
  </si>
  <si>
    <t>פתאל החזק אג 1*</t>
  </si>
  <si>
    <t>1169721</t>
  </si>
  <si>
    <t>דלשה קפיטל אגחב</t>
  </si>
  <si>
    <t>1137314</t>
  </si>
  <si>
    <t>1888119</t>
  </si>
  <si>
    <t>Baa1.il</t>
  </si>
  <si>
    <t>אול יר אגח ג</t>
  </si>
  <si>
    <t>1140136</t>
  </si>
  <si>
    <t>1841580</t>
  </si>
  <si>
    <t>אול יר אגח ה</t>
  </si>
  <si>
    <t>1143304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</si>
  <si>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</si>
  <si>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</si>
  <si>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</si>
  <si>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</si>
  <si>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</si>
  <si>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</si>
  <si>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</si>
  <si>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</si>
  <si>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</si>
  <si>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</si>
  <si>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</si>
  <si>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2320174</t>
  </si>
  <si>
    <t>ישראמקו אגח ב*</t>
  </si>
  <si>
    <t>2320224</t>
  </si>
  <si>
    <t>תמר פטרו אגח א*</t>
  </si>
  <si>
    <t>1141332</t>
  </si>
  <si>
    <t>515334662</t>
  </si>
  <si>
    <t>תמר פטרו אגח ב*</t>
  </si>
  <si>
    <t>1143593</t>
  </si>
  <si>
    <t>בזן אגח ו</t>
  </si>
  <si>
    <t>2590396</t>
  </si>
  <si>
    <t>בזן אגח ט</t>
  </si>
  <si>
    <t>2590461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</si>
  <si>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</si>
  <si>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</si>
  <si>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</si>
  <si>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</si>
  <si>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</si>
  <si>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</si>
  <si>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</si>
  <si>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</si>
  <si>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</si>
  <si>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</si>
  <si>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ISRAEL CHEMICALS 6.375 31/05/38*</t>
  </si>
  <si>
    <t>IL0028103310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</si>
  <si>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</si>
  <si>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</si>
  <si>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</si>
  <si>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</si>
  <si>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</si>
  <si>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</si>
  <si>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</si>
  <si>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פארמה</t>
  </si>
  <si>
    <t>BB-</t>
  </si>
  <si>
    <t>TEVA 6 01/25 10/24</t>
  </si>
  <si>
    <t>XS2198213956</t>
  </si>
  <si>
    <t>CAMT 12/01/26*</t>
  </si>
  <si>
    <t>US13469VAA61</t>
  </si>
  <si>
    <t>511235434</t>
  </si>
  <si>
    <t>מוליכים למחצה</t>
  </si>
  <si>
    <t>CYBERARK SOFT 11/15/24</t>
  </si>
  <si>
    <t>US23248VAB18</t>
  </si>
  <si>
    <t>512291642</t>
  </si>
  <si>
    <t>Software &amp; Services</t>
  </si>
  <si>
    <t>NICEIT 0 09/25</t>
  </si>
  <si>
    <t>US653656AB42</t>
  </si>
  <si>
    <t>520036872</t>
  </si>
  <si>
    <t>NVMI 0 10/15/2025*</t>
  </si>
  <si>
    <t>US66980MAB28</t>
  </si>
  <si>
    <t>511812463</t>
  </si>
  <si>
    <t>SOLAREDGE TECH 0 09/25</t>
  </si>
  <si>
    <t>US83417MAD65</t>
  </si>
  <si>
    <t>513865329</t>
  </si>
  <si>
    <t>Semiconductors &amp; Semiconductor Equipment</t>
  </si>
  <si>
    <t>VRNT 0.25 04/26</t>
  </si>
  <si>
    <t>US92343XAC48</t>
  </si>
  <si>
    <t>512704867</t>
  </si>
  <si>
    <t>WIX 0 08/25</t>
  </si>
  <si>
    <t>US92940WAD11</t>
  </si>
  <si>
    <t>513881177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</si>
  <si>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</si>
  <si>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</si>
  <si>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</si>
  <si>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</si>
  <si>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</si>
  <si>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</si>
  <si>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</si>
  <si>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</si>
  <si>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</si>
  <si>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</si>
  <si>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</si>
  <si>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</si>
  <si>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</si>
  <si>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</si>
  <si>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</si>
  <si>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</si>
  <si>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</si>
  <si>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</si>
  <si>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IAGLN 4.25 11/32</t>
  </si>
  <si>
    <t>US11044MAA45</t>
  </si>
  <si>
    <t>Transportation</t>
  </si>
  <si>
    <t>SHBASS 4.625 08/32</t>
  </si>
  <si>
    <t>XS2523511165</t>
  </si>
  <si>
    <t>UNITED AIRLINES 5.875 10/27</t>
  </si>
  <si>
    <t>US90931GAA76</t>
  </si>
  <si>
    <t>TELECOMMUNICATION SERVICES</t>
  </si>
  <si>
    <t>A3</t>
  </si>
  <si>
    <t>ALVGR 3.2 PERP</t>
  </si>
  <si>
    <t>US018820AB64</t>
  </si>
  <si>
    <t>Baa1</t>
  </si>
  <si>
    <t>JPM 5.717 09/33</t>
  </si>
  <si>
    <t>US46647PDK93</t>
  </si>
  <si>
    <t>NAB 3.933 08/2034 08/29</t>
  </si>
  <si>
    <t>USG6S94TAB96</t>
  </si>
  <si>
    <t>NWIDE 6.178 12/27</t>
  </si>
  <si>
    <t>XS2562898143</t>
  </si>
  <si>
    <t>SCENTRE GROUP 4.75 09/80</t>
  </si>
  <si>
    <t>USQ8053LAA28</t>
  </si>
  <si>
    <t>Real Estate</t>
  </si>
  <si>
    <t>SCGAU 5.125 09/2080</t>
  </si>
  <si>
    <t>USQ8053LAB01</t>
  </si>
  <si>
    <t>VW 4.375 05/30</t>
  </si>
  <si>
    <t>XS2554489513</t>
  </si>
  <si>
    <t>Automobiles &amp; Components</t>
  </si>
  <si>
    <t>WSTP 5.405 08/33</t>
  </si>
  <si>
    <t>US961214FG36</t>
  </si>
  <si>
    <t>AL 5.85 12/15/27</t>
  </si>
  <si>
    <t>US00914AAT97</t>
  </si>
  <si>
    <t>Capital Goods</t>
  </si>
  <si>
    <t>ASSGEN 5.8 07/32</t>
  </si>
  <si>
    <t>XS2468223107</t>
  </si>
  <si>
    <t>AXP 4.989 05/33</t>
  </si>
  <si>
    <t>US025816CX59</t>
  </si>
  <si>
    <t>Diversified Financials</t>
  </si>
  <si>
    <t>FIS 5.1 07/32</t>
  </si>
  <si>
    <t>US31620MBY12</t>
  </si>
  <si>
    <t>HPQ 5.5 01/33</t>
  </si>
  <si>
    <t>US40434LAN55</t>
  </si>
  <si>
    <t>Technology Hardware &amp; Equipment</t>
  </si>
  <si>
    <t>INTNED 4.125 08/33</t>
  </si>
  <si>
    <t>XS2524746687</t>
  </si>
  <si>
    <t>MAR 4.625 06/30</t>
  </si>
  <si>
    <t>US571903BE27</t>
  </si>
  <si>
    <t>Hotels Restaurants &amp; Leisure</t>
  </si>
  <si>
    <t>PRU 6 09/52</t>
  </si>
  <si>
    <t>US744320BK76</t>
  </si>
  <si>
    <t>STLA 5.625 01/28</t>
  </si>
  <si>
    <t>USU85861AD15</t>
  </si>
  <si>
    <t>TD 8.125 10/82</t>
  </si>
  <si>
    <t>US89117F8Z56</t>
  </si>
  <si>
    <t>WHR 4.7 05/32</t>
  </si>
  <si>
    <t>US963320AZ92</t>
  </si>
  <si>
    <t>Consumer Durables &amp; Apparel</t>
  </si>
  <si>
    <t>AER 3.3 01/32</t>
  </si>
  <si>
    <t>US00774MAX39</t>
  </si>
  <si>
    <t>AHTLN 5.5 08/32</t>
  </si>
  <si>
    <t>US04505AAA79</t>
  </si>
  <si>
    <t>ALLE 5.411 07/32</t>
  </si>
  <si>
    <t>US01748TAC53</t>
  </si>
  <si>
    <t>ASHTEAD CAPITAL 4.25 11/29 11/27</t>
  </si>
  <si>
    <t>US045054AL70</t>
  </si>
  <si>
    <t>AVGO 4.15 11/30</t>
  </si>
  <si>
    <t>US11135FAQ46</t>
  </si>
  <si>
    <t>BCRED 2.625 12/26</t>
  </si>
  <si>
    <t>US09261HAD98</t>
  </si>
  <si>
    <t>BCRED 7.05 09/25</t>
  </si>
  <si>
    <t>US09261HAY36</t>
  </si>
  <si>
    <t>ENBCN 5.5 07/77</t>
  </si>
  <si>
    <t>US29250NAS45</t>
  </si>
  <si>
    <t>ENERGY</t>
  </si>
  <si>
    <t>ENBCN 6 01/27 01/77</t>
  </si>
  <si>
    <t>US29250NAN57</t>
  </si>
  <si>
    <t>ETP 5.25 04/29</t>
  </si>
  <si>
    <t>US29278NAG88</t>
  </si>
  <si>
    <t>EXPE 3.25 02/30</t>
  </si>
  <si>
    <t>US30212PAR64</t>
  </si>
  <si>
    <t>FLEX 4.875 05/30</t>
  </si>
  <si>
    <t>US33938XAB10</t>
  </si>
  <si>
    <t>FS KKR CAPITAL 4.25 2/25 01/25</t>
  </si>
  <si>
    <t>US30313RAA77</t>
  </si>
  <si>
    <t>FSK 3.125 10/28</t>
  </si>
  <si>
    <t>US302635AK33</t>
  </si>
  <si>
    <t>GENERAL MOTORS GM 5.4 10/29</t>
  </si>
  <si>
    <t>US37045VAY65</t>
  </si>
  <si>
    <t>GPN 5.4 08/32</t>
  </si>
  <si>
    <t>US37940XAQ51</t>
  </si>
  <si>
    <t>KD 3.15 10/31</t>
  </si>
  <si>
    <t>US50155QAE08</t>
  </si>
  <si>
    <t>MACQUARIE BANK 3.624 06/30</t>
  </si>
  <si>
    <t>USQ568A9SQ14</t>
  </si>
  <si>
    <t>Baa3</t>
  </si>
  <si>
    <t>MSI 5.6 06/32</t>
  </si>
  <si>
    <t>US620076BW88</t>
  </si>
  <si>
    <t>MTZ 4.5 08/28</t>
  </si>
  <si>
    <t>US576323AP42</t>
  </si>
  <si>
    <t>NGLS 4 01/32</t>
  </si>
  <si>
    <t>US87612BBU52</t>
  </si>
  <si>
    <t>NGLS 6.5 07/27</t>
  </si>
  <si>
    <t>US87612BBL53</t>
  </si>
  <si>
    <t>NGLS 6.875 01/29</t>
  </si>
  <si>
    <t>US87612BBN10</t>
  </si>
  <si>
    <t>NXPI 5 01/33</t>
  </si>
  <si>
    <t>US62954HBB33</t>
  </si>
  <si>
    <t>ORCINC 4.7 02/27</t>
  </si>
  <si>
    <t>US69120VAF85</t>
  </si>
  <si>
    <t>Other</t>
  </si>
  <si>
    <t>OWL ROCK 3.4 7/26</t>
  </si>
  <si>
    <t>US69121KAE47</t>
  </si>
  <si>
    <t>OWL ROCK 3.75 07/25</t>
  </si>
  <si>
    <t>US69121KAC80</t>
  </si>
  <si>
    <t>SEB 6.875 PERP</t>
  </si>
  <si>
    <t>XS2479344561</t>
  </si>
  <si>
    <t>SRENVX 5.75 08/15/50 08/25</t>
  </si>
  <si>
    <t>XS1261170515</t>
  </si>
  <si>
    <t>SSELN 4 PERP</t>
  </si>
  <si>
    <t>XS2439704318</t>
  </si>
  <si>
    <t>UTILITIES</t>
  </si>
  <si>
    <t>TELIAS 4.625 PREP</t>
  </si>
  <si>
    <t>XS2526881532</t>
  </si>
  <si>
    <t>TMUS 3.5 04/2031</t>
  </si>
  <si>
    <t>US87264ABW45</t>
  </si>
  <si>
    <t>TRPCN 5.3 03/77</t>
  </si>
  <si>
    <t>US89356BAC28</t>
  </si>
  <si>
    <t>UNITED RENTALS NORTH 6 12/29</t>
  </si>
  <si>
    <t>US911365BQ63</t>
  </si>
  <si>
    <t>VW 4.625 PERP 06/28</t>
  </si>
  <si>
    <t>XS1799939027</t>
  </si>
  <si>
    <t>WBD 4.279 03/32</t>
  </si>
  <si>
    <t>US55903VAL71</t>
  </si>
  <si>
    <t>Media</t>
  </si>
  <si>
    <t>AY 4.125 06/28</t>
  </si>
  <si>
    <t>US04916WAA27</t>
  </si>
  <si>
    <t>BB+</t>
  </si>
  <si>
    <t>BALL 6.875 03/28</t>
  </si>
  <si>
    <t>US058498AY23</t>
  </si>
  <si>
    <t>MATERIALS</t>
  </si>
  <si>
    <t>BAYNGR 3.125 11/79 11/27</t>
  </si>
  <si>
    <t>XS2077670342</t>
  </si>
  <si>
    <t>Pharmaceuticals &amp; Biotechnology</t>
  </si>
  <si>
    <t>BNP 6.875 PERP</t>
  </si>
  <si>
    <t>FR001400BBL2</t>
  </si>
  <si>
    <t>Ba1</t>
  </si>
  <si>
    <t>BNP 7.75 PERP</t>
  </si>
  <si>
    <t>USF1067PAC08</t>
  </si>
  <si>
    <t>CDWC 3.25 02/29</t>
  </si>
  <si>
    <t>US12513GBF54</t>
  </si>
  <si>
    <t>CDWC 4.25 04/28</t>
  </si>
  <si>
    <t>US12513GBD07</t>
  </si>
  <si>
    <t>CQP 3.25 01/32</t>
  </si>
  <si>
    <t>US16411QAN16</t>
  </si>
  <si>
    <t>CQP 4.5 10/29</t>
  </si>
  <si>
    <t>US16411QAG64</t>
  </si>
  <si>
    <t>CREDIT SUISSE 6.5 08/23</t>
  </si>
  <si>
    <t>XS0957135212</t>
  </si>
  <si>
    <t>HCA 5.875 02/29</t>
  </si>
  <si>
    <t>US404119BW86</t>
  </si>
  <si>
    <t>Health Care Equipment &amp; Services</t>
  </si>
  <si>
    <t>MATTEL 3.75 04/29</t>
  </si>
  <si>
    <t>US577081BF84</t>
  </si>
  <si>
    <t>MSCI 3.25 2033</t>
  </si>
  <si>
    <t>US55354GAQ38</t>
  </si>
  <si>
    <t>MSCI 3.625 09/30 03/28</t>
  </si>
  <si>
    <t>US55354GAK67</t>
  </si>
  <si>
    <t>NWG 7.416 06/33</t>
  </si>
  <si>
    <t>XS2563349765</t>
  </si>
  <si>
    <t>NWSA 5.125 02/32</t>
  </si>
  <si>
    <t>US65249BAB53</t>
  </si>
  <si>
    <t>PARA 6.375 03/62</t>
  </si>
  <si>
    <t>US92556HAE71</t>
  </si>
  <si>
    <t>VODAFONE 4.125 06/81</t>
  </si>
  <si>
    <t>US92857WBW91</t>
  </si>
  <si>
    <t>VODAFONE 6.25 10/78 10/24</t>
  </si>
  <si>
    <t>XS1888180640</t>
  </si>
  <si>
    <t>AER 6.5 06/45</t>
  </si>
  <si>
    <t>US00773HAA59</t>
  </si>
  <si>
    <t>BB</t>
  </si>
  <si>
    <t>ALLISON TRANS 3.75 01/31</t>
  </si>
  <si>
    <t>US019736AG29</t>
  </si>
  <si>
    <t>Ba2</t>
  </si>
  <si>
    <t>ALLISON TRANSM 5.875 06/29</t>
  </si>
  <si>
    <t>US019736AF46</t>
  </si>
  <si>
    <t>ATRFIN 2.625 09/27</t>
  </si>
  <si>
    <t>XS2294495838</t>
  </si>
  <si>
    <t>CHARLES RIVER LAB 4 03/31</t>
  </si>
  <si>
    <t>US159864AJ65</t>
  </si>
  <si>
    <t>F 6.1 08/32</t>
  </si>
  <si>
    <t>US345370DB39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</si>
  <si>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</si>
  <si>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</si>
  <si>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</si>
  <si>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</si>
  <si>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</si>
  <si>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</si>
  <si>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</si>
  <si>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</si>
  <si>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SEAGATE 4.091 06/29</t>
  </si>
  <si>
    <t>US81180WBC47</t>
  </si>
  <si>
    <t>TELEFO 7.125 PERP</t>
  </si>
  <si>
    <t>XS2462605671</t>
  </si>
  <si>
    <t>UNITED RENTALS NORTH 4 07/30</t>
  </si>
  <si>
    <t>US911365BN33</t>
  </si>
  <si>
    <t>ASGN 4.625 15/05/2028</t>
  </si>
  <si>
    <t>US00191UAA07</t>
  </si>
  <si>
    <t>Commercial &amp; Professional Services</t>
  </si>
  <si>
    <t>BOOZ ALLEN HAMILTON INC 07/29</t>
  </si>
  <si>
    <t>US09951LAB99</t>
  </si>
  <si>
    <t>LLOYDS 8.5</t>
  </si>
  <si>
    <t>XS2529511722</t>
  </si>
  <si>
    <t>MTCHII 4.125 08/30</t>
  </si>
  <si>
    <t>US57665RAL06</t>
  </si>
  <si>
    <t>Ba3</t>
  </si>
  <si>
    <t>SIRIUS XM RADIO 4 07/28</t>
  </si>
  <si>
    <t>US82967NBJ63</t>
  </si>
  <si>
    <t>UAL 4.375 04/26</t>
  </si>
  <si>
    <t>US90932LAG23</t>
  </si>
  <si>
    <t>ATRSAV 3.625 04/2026</t>
  </si>
  <si>
    <t>XS2338530467</t>
  </si>
  <si>
    <t>B1</t>
  </si>
  <si>
    <t>BACR 8.875</t>
  </si>
  <si>
    <t>XS2492482828</t>
  </si>
  <si>
    <t>B+</t>
  </si>
  <si>
    <t>CCO HOLDINGS 4.5 08/30 02/28</t>
  </si>
  <si>
    <t>US1248EPCE15</t>
  </si>
  <si>
    <t>CCO HOLDINGS 4.75 03/30 09/24</t>
  </si>
  <si>
    <t>US1248EPCD32</t>
  </si>
  <si>
    <t>DAN 3 07/2029</t>
  </si>
  <si>
    <t>XS2345050251</t>
  </si>
  <si>
    <t>DAN 4.25 09/30</t>
  </si>
  <si>
    <t>US235825AH97</t>
  </si>
  <si>
    <t>EDF 6 PREP 01/26</t>
  </si>
  <si>
    <t>FR0011401728</t>
  </si>
  <si>
    <t>Electricite De Franc 5 01/26</t>
  </si>
  <si>
    <t>FR0011697028</t>
  </si>
  <si>
    <t>ORGNON 5.125 2031</t>
  </si>
  <si>
    <t>US68622TAB70</t>
  </si>
  <si>
    <t>ORA 2.5 07/27*</t>
  </si>
  <si>
    <t>US686688AA03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</si>
  <si>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</si>
  <si>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</si>
  <si>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</si>
  <si>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</si>
  <si>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</si>
  <si>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</si>
  <si>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</si>
  <si>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</si>
  <si>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</si>
  <si>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</si>
  <si>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אלקטרה*</t>
  </si>
  <si>
    <t>739037</t>
  </si>
  <si>
    <t>אמות</t>
  </si>
  <si>
    <t>1097278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</si>
  <si>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</si>
  <si>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</si>
  <si>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</si>
  <si>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</si>
  <si>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</si>
  <si>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</si>
  <si>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</si>
  <si>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</si>
  <si>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</si>
  <si>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</si>
  <si>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</si>
  <si>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</si>
  <si>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</si>
  <si>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</si>
  <si>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</si>
  <si>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</si>
  <si>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</si>
  <si>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</si>
  <si>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</si>
  <si>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הפניקס</t>
  </si>
  <si>
    <t>767012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</si>
  <si>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</si>
  <si>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</si>
  <si>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</si>
  <si>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</si>
  <si>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</si>
  <si>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</si>
  <si>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</si>
  <si>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</si>
  <si>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</si>
  <si>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</si>
  <si>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</si>
  <si>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</si>
  <si>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</si>
  <si>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</si>
  <si>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</si>
  <si>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</si>
  <si>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</si>
  <si>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</si>
  <si>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</si>
  <si>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</si>
  <si>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</si>
  <si>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ניו מד אנרג יהש</t>
  </si>
  <si>
    <t>475020</t>
  </si>
  <si>
    <t>550013098</t>
  </si>
  <si>
    <t>נייס</t>
  </si>
  <si>
    <t>273011</t>
  </si>
  <si>
    <t>עזריאלי קבוצה</t>
  </si>
  <si>
    <t>1119478</t>
  </si>
  <si>
    <t>פועלים</t>
  </si>
  <si>
    <t>662577</t>
  </si>
  <si>
    <t>שטראוס</t>
  </si>
  <si>
    <t>746016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</si>
  <si>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</si>
  <si>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</si>
  <si>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</si>
  <si>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</si>
  <si>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</si>
  <si>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</si>
  <si>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</si>
  <si>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</si>
  <si>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</si>
  <si>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</si>
  <si>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513910703</t>
  </si>
  <si>
    <t>אילקס מדיקל</t>
  </si>
  <si>
    <t>1080753</t>
  </si>
  <si>
    <t>520042219</t>
  </si>
  <si>
    <t>אינרום*</t>
  </si>
  <si>
    <t>1132356</t>
  </si>
  <si>
    <t>515001659</t>
  </si>
  <si>
    <t>אלטשולר שחם פנ</t>
  </si>
  <si>
    <t>1184936</t>
  </si>
  <si>
    <t>516508603</t>
  </si>
  <si>
    <t>אלקטרה צריכה</t>
  </si>
  <si>
    <t>5010129</t>
  </si>
  <si>
    <t>520039967</t>
  </si>
  <si>
    <t>אנלייט אנרגיה*</t>
  </si>
  <si>
    <t>720011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</si>
  <si>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</si>
  <si>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</si>
  <si>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</si>
  <si>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</si>
  <si>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</si>
  <si>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</si>
  <si>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</si>
  <si>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</si>
  <si>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</si>
  <si>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</si>
  <si>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</si>
  <si>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</si>
  <si>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</si>
  <si>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</si>
  <si>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</si>
  <si>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</si>
  <si>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</si>
  <si>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</si>
  <si>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</si>
  <si>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</si>
  <si>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</si>
  <si>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</si>
  <si>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</si>
  <si>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</si>
  <si>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</si>
  <si>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</si>
  <si>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</si>
  <si>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</si>
  <si>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</si>
  <si>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</si>
  <si>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</si>
  <si>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</si>
  <si>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</si>
  <si>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</si>
  <si>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</si>
  <si>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</si>
  <si>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</si>
  <si>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</si>
  <si>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</si>
  <si>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</si>
  <si>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</si>
  <si>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</si>
  <si>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</si>
  <si>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</si>
  <si>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</si>
  <si>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</si>
  <si>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</si>
  <si>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</si>
  <si>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</si>
  <si>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</si>
  <si>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</si>
  <si>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</si>
  <si>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</si>
  <si>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</si>
  <si>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</si>
  <si>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520036120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</si>
  <si>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</si>
  <si>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</si>
  <si>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</si>
  <si>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</si>
  <si>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</si>
  <si>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</si>
  <si>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</si>
  <si>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</si>
  <si>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</si>
  <si>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מנורה מב החז</t>
  </si>
  <si>
    <t>566018</t>
  </si>
  <si>
    <t>520007469</t>
  </si>
  <si>
    <t>מניבים ריט*</t>
  </si>
  <si>
    <t>1140573</t>
  </si>
  <si>
    <t>מספנות ישראל*</t>
  </si>
  <si>
    <t>1168533</t>
  </si>
  <si>
    <t>516084753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</si>
  <si>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</si>
  <si>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</si>
  <si>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</si>
  <si>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</si>
  <si>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</si>
  <si>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</si>
  <si>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</si>
  <si>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</si>
  <si>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</si>
  <si>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</si>
  <si>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</si>
  <si>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</si>
  <si>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</si>
  <si>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</si>
  <si>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סאפיינס</t>
  </si>
  <si>
    <t>1087659</t>
  </si>
  <si>
    <t>53368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</si>
  <si>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</si>
  <si>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</si>
  <si>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</si>
  <si>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</si>
  <si>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</si>
  <si>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</si>
  <si>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</si>
  <si>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</si>
  <si>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פולירם*</t>
  </si>
  <si>
    <t>1170216</t>
  </si>
  <si>
    <t>515251593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</si>
  <si>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</si>
  <si>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</si>
  <si>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</si>
  <si>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</si>
  <si>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</si>
  <si>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</si>
  <si>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</si>
  <si>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</si>
  <si>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</si>
  <si>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</si>
  <si>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</si>
  <si>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</si>
  <si>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</si>
  <si>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</si>
  <si>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</si>
  <si>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</si>
  <si>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פתאל החזקות*</t>
  </si>
  <si>
    <t>1143429</t>
  </si>
  <si>
    <t>קמטק*</t>
  </si>
  <si>
    <t>1095264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</si>
  <si>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</si>
  <si>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</si>
  <si>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</si>
  <si>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</si>
  <si>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</si>
  <si>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</si>
  <si>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</si>
  <si>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</si>
  <si>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</si>
  <si>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</si>
  <si>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</si>
  <si>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</si>
  <si>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</si>
  <si>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</si>
  <si>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</si>
  <si>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</si>
  <si>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</si>
  <si>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</si>
  <si>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</si>
  <si>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</si>
  <si>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</si>
  <si>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</si>
  <si>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</si>
  <si>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</si>
  <si>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</si>
  <si>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</si>
  <si>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</si>
  <si>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</si>
  <si>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</si>
  <si>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</si>
  <si>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</si>
  <si>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</si>
  <si>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</si>
  <si>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</si>
  <si>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</si>
  <si>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</si>
  <si>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</si>
  <si>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</si>
  <si>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</si>
  <si>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</si>
  <si>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</si>
  <si>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</si>
  <si>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</si>
  <si>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</si>
  <si>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</si>
  <si>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</si>
  <si>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</si>
  <si>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</si>
  <si>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אלומיי</t>
  </si>
  <si>
    <t>1082635</t>
  </si>
  <si>
    <t>520039868</t>
  </si>
  <si>
    <t>אלספק*</t>
  </si>
  <si>
    <t>1090364</t>
  </si>
  <si>
    <t>511297541</t>
  </si>
  <si>
    <t>חשמל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</si>
  <si>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</si>
  <si>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</si>
  <si>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</si>
  <si>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</si>
  <si>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</si>
  <si>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</si>
  <si>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</si>
  <si>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</si>
  <si>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</si>
  <si>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</si>
  <si>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</si>
  <si>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</si>
  <si>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</si>
  <si>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</si>
  <si>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</si>
  <si>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</si>
  <si>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</si>
  <si>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</si>
  <si>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</si>
  <si>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</si>
  <si>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</si>
  <si>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</si>
  <si>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</si>
  <si>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</si>
  <si>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</si>
  <si>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</si>
  <si>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</si>
  <si>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</si>
  <si>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</si>
  <si>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</si>
  <si>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</si>
  <si>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</si>
  <si>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</si>
  <si>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</si>
  <si>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</si>
  <si>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</si>
  <si>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</si>
  <si>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</si>
  <si>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</si>
  <si>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</si>
  <si>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</si>
  <si>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</si>
  <si>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</si>
  <si>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</si>
  <si>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</si>
  <si>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</si>
  <si>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</si>
  <si>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</si>
  <si>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</si>
  <si>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</si>
  <si>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</si>
  <si>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</si>
  <si>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</si>
  <si>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</si>
  <si>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</si>
  <si>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</si>
  <si>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</si>
  <si>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</si>
  <si>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</si>
  <si>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</si>
  <si>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</si>
  <si>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</si>
  <si>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</si>
  <si>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</si>
  <si>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</si>
  <si>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</si>
  <si>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</si>
  <si>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</si>
  <si>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</si>
  <si>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</si>
  <si>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</si>
  <si>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</si>
  <si>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</si>
  <si>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</si>
  <si>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</si>
  <si>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</si>
  <si>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</si>
  <si>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</si>
  <si>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</si>
  <si>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</si>
  <si>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</si>
  <si>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</si>
  <si>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</si>
  <si>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</si>
  <si>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</si>
  <si>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</si>
  <si>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</si>
  <si>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</si>
  <si>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</si>
  <si>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</si>
  <si>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</si>
  <si>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</si>
  <si>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</si>
  <si>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</si>
  <si>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</si>
  <si>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</si>
  <si>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</si>
  <si>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</si>
  <si>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</si>
  <si>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מקס סטוק</t>
  </si>
  <si>
    <t>1168558</t>
  </si>
  <si>
    <t>513618967</t>
  </si>
  <si>
    <t>משק אנרגיה</t>
  </si>
  <si>
    <t>1166974</t>
  </si>
  <si>
    <t>נוסטרומו*</t>
  </si>
  <si>
    <t>1129451</t>
  </si>
  <si>
    <t>1522277</t>
  </si>
  <si>
    <t>סולגרין*</t>
  </si>
  <si>
    <t>1102235</t>
  </si>
  <si>
    <t>512882747</t>
  </si>
  <si>
    <t>סופרגז*</t>
  </si>
  <si>
    <t>1166917</t>
  </si>
  <si>
    <t>516077989</t>
  </si>
  <si>
    <t>סיפיה וויז'ן*</t>
  </si>
  <si>
    <t>1181932</t>
  </si>
  <si>
    <t>513476010</t>
  </si>
  <si>
    <t>עלבד</t>
  </si>
  <si>
    <t>625012</t>
  </si>
  <si>
    <t>520040205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</si>
  <si>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</si>
  <si>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</si>
  <si>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</si>
  <si>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</si>
  <si>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</si>
  <si>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</si>
  <si>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</si>
  <si>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</si>
  <si>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</si>
  <si>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</si>
  <si>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</si>
  <si>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</si>
  <si>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</si>
  <si>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</si>
  <si>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</si>
  <si>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</si>
  <si>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</si>
  <si>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</si>
  <si>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</si>
  <si>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</si>
  <si>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</si>
  <si>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</si>
  <si>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</si>
  <si>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</si>
  <si>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</si>
  <si>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</si>
  <si>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</si>
  <si>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</si>
  <si>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</si>
  <si>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</si>
  <si>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</si>
  <si>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</si>
  <si>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</si>
  <si>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</si>
  <si>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</si>
  <si>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</si>
  <si>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</si>
  <si>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</si>
  <si>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</si>
  <si>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</si>
  <si>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</si>
  <si>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</si>
  <si>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</si>
  <si>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</si>
  <si>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</si>
  <si>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</si>
  <si>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</si>
  <si>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</si>
  <si>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</si>
  <si>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</si>
  <si>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</si>
  <si>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</si>
  <si>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</si>
  <si>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</si>
  <si>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</si>
  <si>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</si>
  <si>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</si>
  <si>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</si>
  <si>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</si>
  <si>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</si>
  <si>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</si>
  <si>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</si>
  <si>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</si>
  <si>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</si>
  <si>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</si>
  <si>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</si>
  <si>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</si>
  <si>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</si>
  <si>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</si>
  <si>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</si>
  <si>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</si>
  <si>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</si>
  <si>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</si>
  <si>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</si>
  <si>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</si>
  <si>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</si>
  <si>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</si>
  <si>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</si>
  <si>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Retailing</t>
  </si>
  <si>
    <t>GLOBAL E ONLINE LTD</t>
  </si>
  <si>
    <t>IL0011741688</t>
  </si>
  <si>
    <t>514889534</t>
  </si>
  <si>
    <t>INMODE LTD</t>
  </si>
  <si>
    <t>IL0011595993</t>
  </si>
  <si>
    <t>514073618</t>
  </si>
  <si>
    <t>INNOVID CORP</t>
  </si>
  <si>
    <t>US4576791085</t>
  </si>
  <si>
    <t>514001338</t>
  </si>
  <si>
    <t>INNOVIZ TECHNOLOGIES LTD</t>
  </si>
  <si>
    <t>IL0011745804</t>
  </si>
  <si>
    <t>515382422</t>
  </si>
  <si>
    <t>KORNIT DIGITAL LTD</t>
  </si>
  <si>
    <t>IL0011216723</t>
  </si>
  <si>
    <t>513195420</t>
  </si>
  <si>
    <t>LEONARDO DRS INC</t>
  </si>
  <si>
    <t>US52661A1088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</si>
  <si>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</si>
  <si>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</si>
  <si>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</si>
  <si>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</si>
  <si>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</si>
  <si>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</si>
  <si>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</si>
  <si>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</si>
  <si>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</si>
  <si>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</si>
  <si>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</si>
  <si>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</si>
  <si>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</si>
  <si>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</si>
  <si>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</si>
  <si>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</si>
  <si>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</si>
  <si>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</si>
  <si>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</si>
  <si>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</si>
  <si>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</si>
  <si>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</si>
  <si>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</si>
  <si>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</si>
  <si>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</si>
  <si>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</si>
  <si>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</si>
  <si>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</si>
  <si>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</si>
  <si>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</si>
  <si>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</si>
  <si>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</si>
  <si>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</si>
  <si>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</si>
  <si>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</si>
  <si>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</si>
  <si>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ADOBE INC</t>
  </si>
  <si>
    <t>US00724F1012</t>
  </si>
  <si>
    <t>AIRBUS</t>
  </si>
  <si>
    <t>NL0000235190</t>
  </si>
  <si>
    <t>ALPHABET INC CL C</t>
  </si>
  <si>
    <t>US02079K1079</t>
  </si>
  <si>
    <t>APPLE INC</t>
  </si>
  <si>
    <t>US0378331005</t>
  </si>
  <si>
    <t>AROUNDTOWN</t>
  </si>
  <si>
    <t>LU1673108939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</si>
  <si>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</si>
  <si>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</si>
  <si>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</si>
  <si>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</si>
  <si>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</si>
  <si>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</si>
  <si>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</si>
  <si>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</si>
  <si>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CROWDSTRIKE HOLDINGS INC  A</t>
  </si>
  <si>
    <t>US22788C1053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</si>
  <si>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</si>
  <si>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</si>
  <si>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</si>
  <si>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</si>
  <si>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</si>
  <si>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</si>
  <si>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</si>
  <si>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FORD MOTOR</t>
  </si>
  <si>
    <t>US3453708600</t>
  </si>
  <si>
    <t>FORTINET</t>
  </si>
  <si>
    <t>US34959E1091</t>
  </si>
  <si>
    <t>GENERAL DYNAMICS CORP</t>
  </si>
  <si>
    <t>US3695501086</t>
  </si>
  <si>
    <t>GENERAL MOTORS CO</t>
  </si>
  <si>
    <t>US37045V1008</t>
  </si>
  <si>
    <t>GOLDMAN SACHS GROUP INC</t>
  </si>
  <si>
    <t>US38141G1040</t>
  </si>
  <si>
    <t>META PLATFORMS</t>
  </si>
  <si>
    <t>US30303M1027</t>
  </si>
  <si>
    <t>MICROSOFT CORP</t>
  </si>
  <si>
    <t>US5949181045</t>
  </si>
  <si>
    <t>MORGAN STANLEY</t>
  </si>
  <si>
    <t>US6174464486</t>
  </si>
  <si>
    <t>NUTRIEN LTD</t>
  </si>
  <si>
    <t>CA67077M1086</t>
  </si>
  <si>
    <t>PALO ALTO NETWORKS</t>
  </si>
  <si>
    <t>US6974351057</t>
  </si>
  <si>
    <t>SALESFORCE.COM INC</t>
  </si>
  <si>
    <t>US79466L3024</t>
  </si>
  <si>
    <t>SCHNEIDER ELECTRIC</t>
  </si>
  <si>
    <t>FR0000121972</t>
  </si>
  <si>
    <t>SENTINELONE INC  CLASS A</t>
  </si>
  <si>
    <t>US81730H1095</t>
  </si>
  <si>
    <t>Taboola</t>
  </si>
  <si>
    <t>IL0011754137</t>
  </si>
  <si>
    <t>TALKSPACE INC US</t>
  </si>
  <si>
    <t>US87427V1035</t>
  </si>
  <si>
    <t>TESLA INC</t>
  </si>
  <si>
    <t>US88160R1014</t>
  </si>
  <si>
    <t>THALES SA</t>
  </si>
  <si>
    <t>FR0000121329</t>
  </si>
  <si>
    <t>VINCI SA</t>
  </si>
  <si>
    <t>FR0000125486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</si>
  <si>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</si>
  <si>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</si>
  <si>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</si>
  <si>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</si>
  <si>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</si>
  <si>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</si>
  <si>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</si>
  <si>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</si>
  <si>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ETF תא 90</t>
  </si>
  <si>
    <t>1148642</t>
  </si>
  <si>
    <t>513765339</t>
  </si>
  <si>
    <t>פסגות סל בנקים סדרה 1</t>
  </si>
  <si>
    <t>1148774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</si>
  <si>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</si>
  <si>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</si>
  <si>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</si>
  <si>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</si>
  <si>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</si>
  <si>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</si>
  <si>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</si>
  <si>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</si>
  <si>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</si>
  <si>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</si>
  <si>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</si>
  <si>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</si>
  <si>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</si>
  <si>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</si>
  <si>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</si>
  <si>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</si>
  <si>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</si>
  <si>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</si>
  <si>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תלבונד 60</t>
  </si>
  <si>
    <t>1150473</t>
  </si>
  <si>
    <t>אג"ח</t>
  </si>
  <si>
    <t>פסגות ETF תל בונד 60</t>
  </si>
  <si>
    <t>1148006</t>
  </si>
  <si>
    <t>פסגות ETF תלבונד שקלי</t>
  </si>
  <si>
    <t>1148261</t>
  </si>
  <si>
    <t>קסם ETF תלבונד 40</t>
  </si>
  <si>
    <t>1146216</t>
  </si>
  <si>
    <t>קסם ETF תלבונד 60</t>
  </si>
  <si>
    <t>1146232</t>
  </si>
  <si>
    <t>קסם ETF תלבונד שקלי</t>
  </si>
  <si>
    <t>1146414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</si>
  <si>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</si>
  <si>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</si>
  <si>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</si>
  <si>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</si>
  <si>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</si>
  <si>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</si>
  <si>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</si>
  <si>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</si>
  <si>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</si>
  <si>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</si>
  <si>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</si>
  <si>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</si>
  <si>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</si>
  <si>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</si>
  <si>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</si>
  <si>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</si>
  <si>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</si>
  <si>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</si>
  <si>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</si>
  <si>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</si>
  <si>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</si>
  <si>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</si>
  <si>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KBW BANK ETF</t>
  </si>
  <si>
    <t>US46138E6288</t>
  </si>
  <si>
    <t>INVESCO MSCI EMERGING MKTS</t>
  </si>
  <si>
    <t>IE00B3DWVS88</t>
  </si>
  <si>
    <t>INVESCO S&amp;P 500 EQUAL WEIGHT</t>
  </si>
  <si>
    <t>US46137V3814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</si>
  <si>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</si>
  <si>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</si>
  <si>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</si>
  <si>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</si>
  <si>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</si>
  <si>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</si>
  <si>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</si>
  <si>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</si>
  <si>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</si>
  <si>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</si>
  <si>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</si>
  <si>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</t>
  </si>
  <si>
    <t>IE00B0M63516</t>
  </si>
  <si>
    <t>ISHARES MSCI CHINA ETF</t>
  </si>
  <si>
    <t>US46429B6719</t>
  </si>
  <si>
    <t>ISHARES MSCI EM ESG ENHANCED UCITS ETF</t>
  </si>
  <si>
    <t>IE00BHZPJ122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</si>
  <si>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</si>
  <si>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</si>
  <si>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</si>
  <si>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</si>
  <si>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</si>
  <si>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</si>
  <si>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</si>
  <si>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</si>
  <si>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LYXOR CORE EURSTX 600 DR</t>
  </si>
  <si>
    <t>LU0908500753</t>
  </si>
  <si>
    <t>Lyxor ETF CAC 40</t>
  </si>
  <si>
    <t>FR0007052782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</si>
  <si>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</si>
  <si>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</si>
  <si>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</si>
  <si>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</si>
  <si>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</si>
  <si>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</si>
  <si>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</si>
  <si>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</si>
  <si>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</si>
  <si>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</si>
  <si>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</si>
  <si>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</si>
  <si>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</si>
  <si>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</si>
  <si>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</si>
  <si>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</si>
  <si>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</si>
  <si>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</si>
  <si>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</si>
  <si>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</si>
  <si>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</si>
  <si>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</si>
  <si>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</si>
  <si>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</si>
  <si>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</si>
  <si>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</si>
  <si>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</si>
  <si>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</si>
  <si>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WISDMTREE EMERG MKT EX ST</t>
  </si>
  <si>
    <t>US97717X5784</t>
  </si>
  <si>
    <t>ISHARES MARKIT IBOXX $ HIGH</t>
  </si>
  <si>
    <t>IE00B4PY7Y77</t>
  </si>
  <si>
    <t>ISHARES USD CORP BND</t>
  </si>
  <si>
    <t>IE0032895942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</si>
  <si>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</si>
  <si>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</si>
  <si>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</si>
  <si>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</si>
  <si>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</si>
  <si>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</si>
  <si>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</si>
  <si>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</si>
  <si>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</si>
  <si>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</si>
  <si>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</si>
  <si>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</si>
  <si>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</si>
  <si>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</si>
  <si>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</si>
  <si>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</si>
  <si>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</si>
  <si>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</si>
  <si>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</si>
  <si>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</si>
  <si>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</si>
  <si>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</si>
  <si>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</si>
  <si>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</si>
  <si>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</si>
  <si>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</si>
  <si>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</si>
  <si>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</si>
  <si>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</si>
  <si>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</si>
  <si>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</si>
  <si>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</si>
  <si>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3460 JAN 2023</t>
  </si>
  <si>
    <t>84197615</t>
  </si>
  <si>
    <t>BEZEQ C300 01/2023</t>
  </si>
  <si>
    <t>84201300</t>
  </si>
  <si>
    <t>BEZEQ P300 01/2023</t>
  </si>
  <si>
    <t>84201540</t>
  </si>
  <si>
    <t>bP 3460 JAN 2023</t>
  </si>
  <si>
    <t>84198704</t>
  </si>
  <si>
    <t>KWEB US 02/17/23 C30</t>
  </si>
  <si>
    <t>KWEB US 02/17/23 C36</t>
  </si>
  <si>
    <t>KWEB US 02/17/23 P27</t>
  </si>
  <si>
    <t>KWEB US 02/17/23 P30</t>
  </si>
  <si>
    <t>MSCI EMGMKT MAR23</t>
  </si>
  <si>
    <t>MESH3</t>
  </si>
  <si>
    <t>NASDAQ 100 MAR23</t>
  </si>
  <si>
    <t>NQH3</t>
  </si>
  <si>
    <t>S&amp;P/TSX 60 IX FUT MAR23</t>
  </si>
  <si>
    <t>PTH3</t>
  </si>
  <si>
    <t>S&amp;P500 EMINI FUT MAR23</t>
  </si>
  <si>
    <t>ESH3</t>
  </si>
  <si>
    <t>STOXX EUROPE 600 MAR23</t>
  </si>
  <si>
    <t>SXOH3</t>
  </si>
  <si>
    <t>US 10YR ULTRA FUT MAR23</t>
  </si>
  <si>
    <t>UXYH3 Comdty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</si>
  <si>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</si>
  <si>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</si>
  <si>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</si>
  <si>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</si>
  <si>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</si>
  <si>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</si>
  <si>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</si>
  <si>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</si>
  <si>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אגח ל.ס חשמל 2022</t>
  </si>
  <si>
    <t>6000129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</si>
  <si>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</si>
  <si>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</si>
  <si>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</si>
  <si>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</si>
  <si>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</si>
  <si>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</si>
  <si>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</si>
  <si>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</si>
  <si>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</si>
  <si>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</si>
  <si>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</si>
  <si>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</si>
  <si>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</si>
  <si>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</si>
  <si>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</si>
  <si>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</si>
  <si>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</si>
  <si>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</si>
  <si>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</si>
  <si>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</si>
  <si>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</si>
  <si>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</si>
  <si>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</si>
  <si>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</si>
  <si>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</si>
  <si>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CRSLNX 4.555 06/51</t>
  </si>
  <si>
    <t>Baa2</t>
  </si>
  <si>
    <t>TRANSED PARTNERS 3.951 09/50 12/37</t>
  </si>
  <si>
    <t>DBRS</t>
  </si>
  <si>
    <t>RUBY PIPELINE 6 04/22</t>
  </si>
  <si>
    <t>Agritask Ltd</t>
  </si>
  <si>
    <t>513717694</t>
  </si>
  <si>
    <t>Behalf</t>
  </si>
  <si>
    <t>514610450</t>
  </si>
  <si>
    <t>Continuity Software Ltd</t>
  </si>
  <si>
    <t>511779639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</si>
  <si>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</si>
  <si>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</si>
  <si>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</si>
  <si>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</si>
  <si>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</si>
  <si>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</si>
  <si>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</si>
  <si>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</si>
  <si>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Lightricks</t>
  </si>
  <si>
    <t xml:space="preserve"> 514879071</t>
  </si>
  <si>
    <t>NeoManna Ltd</t>
  </si>
  <si>
    <t>516561917</t>
  </si>
  <si>
    <t>REWIRE LTD</t>
  </si>
  <si>
    <t>515193704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</si>
  <si>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</si>
  <si>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</si>
  <si>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</si>
  <si>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</si>
  <si>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</si>
  <si>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</si>
  <si>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</si>
  <si>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</si>
  <si>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</si>
  <si>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</si>
  <si>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</si>
  <si>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</si>
  <si>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</si>
  <si>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</si>
  <si>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</si>
  <si>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</si>
  <si>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</si>
  <si>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</si>
  <si>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</si>
  <si>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Fu Gen AG</t>
  </si>
  <si>
    <t>GES אקוויטי</t>
  </si>
  <si>
    <t>GES הלוואת בעלים</t>
  </si>
  <si>
    <t>Global Energy Generation LLC*</t>
  </si>
  <si>
    <t>Lendbuzz Inc</t>
  </si>
  <si>
    <t>Mammoth North LP*</t>
  </si>
  <si>
    <t>Mammoth South LP*</t>
  </si>
  <si>
    <t>Migdal WORE 2021 1 Holdings*</t>
  </si>
  <si>
    <t>NORDIC POWER 2*</t>
  </si>
  <si>
    <t>NORDIC POWER 3*</t>
  </si>
  <si>
    <t>NORDIC POWER 4*</t>
  </si>
  <si>
    <t>795300</t>
  </si>
  <si>
    <t>SPVNI 2 Next 2021 LP</t>
  </si>
  <si>
    <t>Sunbit</t>
  </si>
  <si>
    <t>אפקון קרן אירופה שותף כללי*</t>
  </si>
  <si>
    <t>חברת Earnix</t>
  </si>
  <si>
    <t>סה"כ קרנות השקעה</t>
  </si>
  <si>
    <t>סה"כ קרנות השקעה בישראל</t>
  </si>
  <si>
    <t>Diagnostic Robotics Ltd</t>
  </si>
  <si>
    <t>F2 Capital Partners 3 LP</t>
  </si>
  <si>
    <t>F2 Select I LP</t>
  </si>
  <si>
    <t>Panorays. Ltd (ISR)</t>
  </si>
  <si>
    <t>Stage One Venture Capital Fund IV</t>
  </si>
  <si>
    <t>StageOne S.P.V R.S</t>
  </si>
  <si>
    <t>JTLV III LIMITED PARTNERSHIP</t>
  </si>
  <si>
    <t>Cynet Security LTD (ISR)</t>
  </si>
  <si>
    <t>Greenfield Partners II L.P</t>
  </si>
  <si>
    <t>Noy 4 Infrastructure and energy</t>
  </si>
  <si>
    <t>S.H. SKY 4 L.P</t>
  </si>
  <si>
    <t>סה"כ קרנות השקעה בחו"ל</t>
  </si>
  <si>
    <t>Andreessen Horowitz Fund VIII</t>
  </si>
  <si>
    <t>Andreessen Horowitz LSV Fund III</t>
  </si>
  <si>
    <t>Creandum VI Select</t>
  </si>
  <si>
    <t>General Catalyst Group XI - Creation</t>
  </si>
  <si>
    <t>General Catalyst Group XI - Ignition</t>
  </si>
  <si>
    <t>General Catalyst Group XI -Endurance</t>
  </si>
  <si>
    <t>Israel Secondary fund III L.P</t>
  </si>
  <si>
    <t>Point Nine Annex II GmbH &amp; Co. KG</t>
  </si>
  <si>
    <t>Spark Capital Growth Fund IV</t>
  </si>
  <si>
    <t>Spark Capital VII</t>
  </si>
  <si>
    <t>Vintage Fund of Funds VI Access</t>
  </si>
  <si>
    <t>Vintage Fund of Funds VII (Access) LP</t>
  </si>
  <si>
    <t>Zeev Opportunity Fund I</t>
  </si>
  <si>
    <t>קרנות גידור</t>
  </si>
  <si>
    <t>ION TECH FEEDER FUND</t>
  </si>
  <si>
    <t>KYG4939W1188</t>
  </si>
  <si>
    <t>ELECTRA AMERICA PRINCIPAL HOSPITALITY</t>
  </si>
  <si>
    <t>Advent International GPE X B L.P</t>
  </si>
  <si>
    <t>AIOF II Woolly Co Invest Fund L.P</t>
  </si>
  <si>
    <t>Ambition HOLDINGS OFFSHORE LP</t>
  </si>
  <si>
    <t>AP IX Connect Holdings L.P</t>
  </si>
  <si>
    <t>Astorg MidCap</t>
  </si>
  <si>
    <t>AT-BAY, Inc.</t>
  </si>
  <si>
    <t>Audax Direct Lending Solutions Fund II</t>
  </si>
  <si>
    <t>Augury Inc.</t>
  </si>
  <si>
    <t>BCP V DEXKO CO INVEST LP</t>
  </si>
  <si>
    <t>Brookfield Capital Partners Fund VI</t>
  </si>
  <si>
    <t>Cherry Bekaert</t>
  </si>
  <si>
    <t>Cheyne Real Estate Credit Holdings VII</t>
  </si>
  <si>
    <t>Copenhagen Energy Transition</t>
  </si>
  <si>
    <t>Crescent Direct Lending III</t>
  </si>
  <si>
    <t>GIP IV Gutenberg Co Invest SCsp</t>
  </si>
  <si>
    <t>GIP IV Seaway Energy</t>
  </si>
  <si>
    <t>Girasol Investments S.A</t>
  </si>
  <si>
    <t>Group 11 Fund IV</t>
  </si>
  <si>
    <t>Group 11 Fund V</t>
  </si>
  <si>
    <t>ICG Real Estate Debt VI</t>
  </si>
  <si>
    <t>Insight Partners XII LP</t>
  </si>
  <si>
    <t>ISQ Global infrastructure Fund III</t>
  </si>
  <si>
    <t>ISQ Kio Co Invest Fund L.P</t>
  </si>
  <si>
    <t>JoyTunes Ltd.</t>
  </si>
  <si>
    <t>JP Morgan IIF</t>
  </si>
  <si>
    <t>Kartesia Senior Opportunities II</t>
  </si>
  <si>
    <t>KASS Unlevered   Compartment E</t>
  </si>
  <si>
    <t>KASS Unlevered II S.a r.l</t>
  </si>
  <si>
    <t>KCO VI</t>
  </si>
  <si>
    <t>KCOV</t>
  </si>
  <si>
    <t>KKR CAVALRY CO INVEST</t>
  </si>
  <si>
    <t>KKR THOR CO INVEST LP</t>
  </si>
  <si>
    <t>Lightricks Ltd.</t>
  </si>
  <si>
    <t>MIE III Co Investment Fund II S.L.P</t>
  </si>
  <si>
    <t>Minute Media Inc.</t>
  </si>
  <si>
    <t>MORE B 1</t>
  </si>
  <si>
    <t>NCA Co Invest L.P</t>
  </si>
  <si>
    <t>Ned Stevens</t>
  </si>
  <si>
    <t>Nirvana Holdings I LP</t>
  </si>
  <si>
    <t>Pantheon Global Co Inv Opportunities V</t>
  </si>
  <si>
    <t>PORCUPINE HOLDINGS (OFFSHORE) LP</t>
  </si>
  <si>
    <t>Proxima Co Invest L.P</t>
  </si>
  <si>
    <t>R Software Inc.</t>
  </si>
  <si>
    <t>SONNEDIX</t>
  </si>
  <si>
    <t>Sportority Limited (UK)</t>
  </si>
  <si>
    <t>Tikehau Direct Lending V</t>
  </si>
  <si>
    <t>Whitehorse IV</t>
  </si>
  <si>
    <t>WHITEHORSE LIQUIDITY PARTNERS GPSOF</t>
  </si>
  <si>
    <t>Whitehorse Liquidity Partners V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</si>
  <si>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</si>
  <si>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</si>
  <si>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</si>
  <si>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</si>
  <si>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</si>
  <si>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SOLGEL WARRANT</t>
  </si>
  <si>
    <t>565685</t>
  </si>
  <si>
    <t>אופציה על מניה לא סחירה Agritask</t>
  </si>
  <si>
    <t>או פי סי אנרגיה</t>
  </si>
  <si>
    <t>10000518</t>
  </si>
  <si>
    <t>10000493</t>
  </si>
  <si>
    <t>10000497</t>
  </si>
  <si>
    <t>10000507</t>
  </si>
  <si>
    <t>10000506</t>
  </si>
  <si>
    <t>10000484</t>
  </si>
  <si>
    <t>10000632</t>
  </si>
  <si>
    <t>10000485</t>
  </si>
  <si>
    <t>10000540</t>
  </si>
  <si>
    <t>10000643</t>
  </si>
  <si>
    <t>₪ / מט"ח</t>
  </si>
  <si>
    <t>+ILS/-USD 3.16 09-01-23 (11) -400</t>
  </si>
  <si>
    <t>10002416</t>
  </si>
  <si>
    <t>+ILS/-USD 3.162 09-01-23 (98) -415</t>
  </si>
  <si>
    <t>10002436</t>
  </si>
  <si>
    <t>+ILS/-USD 3.162 12-01-23 (11) -360</t>
  </si>
  <si>
    <t>10000534</t>
  </si>
  <si>
    <t>+ILS/-USD 3.163 11-01-23 (11) -369</t>
  </si>
  <si>
    <t>10002447</t>
  </si>
  <si>
    <t>+ILS/-USD 3.1632 11-01-23 (20) -368</t>
  </si>
  <si>
    <t>10002449</t>
  </si>
  <si>
    <t>+ILS/-USD 3.1635 12-01-23 (12) -365</t>
  </si>
  <si>
    <t>10000536</t>
  </si>
  <si>
    <t>+ILS/-USD 3.167 09-01-23 (11) -400</t>
  </si>
  <si>
    <t>10002422</t>
  </si>
  <si>
    <t>+ILS/-USD 3.178 09-01-23 (12) -425</t>
  </si>
  <si>
    <t>10000529</t>
  </si>
  <si>
    <t>+ILS/-USD 3.18 09-01-23 (10) -422</t>
  </si>
  <si>
    <t>10000064</t>
  </si>
  <si>
    <t>+ILS/-USD 3.18 09-01-23 (20) -423</t>
  </si>
  <si>
    <t>10002424</t>
  </si>
  <si>
    <t>+ILS/-USD 3.1843 10-01-23 (11) -392</t>
  </si>
  <si>
    <t>10002431</t>
  </si>
  <si>
    <t>+ILS/-USD 3.1855 10-01-23 (12) -395</t>
  </si>
  <si>
    <t>10002433</t>
  </si>
  <si>
    <t>+ILS/-USD 3.1858 10-01-23 (20) -392</t>
  </si>
  <si>
    <t>10002432</t>
  </si>
  <si>
    <t>+ILS/-USD 3.1858 11-01-23 (11) -382</t>
  </si>
  <si>
    <t>10002440</t>
  </si>
  <si>
    <t>+ILS/-USD 3.186 10-01-23 (10) -400</t>
  </si>
  <si>
    <t>10002429</t>
  </si>
  <si>
    <t>+ILS/-USD 3.186 11-01-23 (10) -382</t>
  </si>
  <si>
    <t>10002438</t>
  </si>
  <si>
    <t>+ILS/-USD 3.187 10-01-23 (11) -400</t>
  </si>
  <si>
    <t>10002427</t>
  </si>
  <si>
    <t>+ILS/-USD 3.1906 10-01-23 (10) -394</t>
  </si>
  <si>
    <t>10000065</t>
  </si>
  <si>
    <t>+ILS/-USD 3.1908 10-01-23 (11) -392</t>
  </si>
  <si>
    <t>10002434</t>
  </si>
  <si>
    <t>+ILS/-USD 3.2452 17-01-23 (10) -478</t>
  </si>
  <si>
    <t>10002465</t>
  </si>
  <si>
    <t>+ILS/-USD 3.2545 17-01-23 (20) -515</t>
  </si>
  <si>
    <t>10002471</t>
  </si>
  <si>
    <t>+ILS/-USD 3.26 17-01-23 (10) -497</t>
  </si>
  <si>
    <t>10002469</t>
  </si>
  <si>
    <t>+ILS/-USD 3.2633 18-01-23 (98) -497</t>
  </si>
  <si>
    <t>10002483</t>
  </si>
  <si>
    <t>+ILS/-USD 3.266 18-01-23 (10) -515</t>
  </si>
  <si>
    <t>10000075</t>
  </si>
  <si>
    <t>+ILS/-USD 3.271 02-02-23 (11) -505</t>
  </si>
  <si>
    <t>10002611</t>
  </si>
  <si>
    <t>+ILS/-USD 3.2803 06-02-23 (94) -517</t>
  </si>
  <si>
    <t>10002615</t>
  </si>
  <si>
    <t>+ILS/-USD 3.2822 06-02-23 (10) -508</t>
  </si>
  <si>
    <t>10000093</t>
  </si>
  <si>
    <t>+ILS/-USD 3.285 02-02-23 (12) -509</t>
  </si>
  <si>
    <t>10002618</t>
  </si>
  <si>
    <t>+ILS/-USD 3.2866 08-02-23 (11) -464</t>
  </si>
  <si>
    <t>10002644</t>
  </si>
  <si>
    <t>+ILS/-USD 3.2875 08-02-23 (10) -460</t>
  </si>
  <si>
    <t>10000098</t>
  </si>
  <si>
    <t>+ILS/-USD 3.29 06-02-23 (11) -511</t>
  </si>
  <si>
    <t>10000574</t>
  </si>
  <si>
    <t>10002620</t>
  </si>
  <si>
    <t>+ILS/-USD 3.2915 18-01-23 (11) -485</t>
  </si>
  <si>
    <t>10002484</t>
  </si>
  <si>
    <t>+ILS/-USD 3.292 18-01-23 (12) -520</t>
  </si>
  <si>
    <t>10002485</t>
  </si>
  <si>
    <t>+ILS/-USD 3.292 19-01-23 (11) -500</t>
  </si>
  <si>
    <t>10000542</t>
  </si>
  <si>
    <t>10002492</t>
  </si>
  <si>
    <t>+ILS/-USD 3.2922 19-01-23 (11) -498</t>
  </si>
  <si>
    <t>10000544</t>
  </si>
  <si>
    <t>+ILS/-USD 3.2945 26-01-23 (98) -510</t>
  </si>
  <si>
    <t>10002576</t>
  </si>
  <si>
    <t>+ILS/-USD 3.2968 01-02-23 (93) -540</t>
  </si>
  <si>
    <t>10002580</t>
  </si>
  <si>
    <t>+ILS/-USD 3.2969 01-02-23 (11) -531</t>
  </si>
  <si>
    <t>10002578</t>
  </si>
  <si>
    <t>+ILS/-USD 3.297 07-02-23 (20) -493</t>
  </si>
  <si>
    <t>10002640</t>
  </si>
  <si>
    <t>+ILS/-USD 3.2977 07-02-23 (11) -493</t>
  </si>
  <si>
    <t>10002642</t>
  </si>
  <si>
    <t>+ILS/-USD 3.298 26-01-23 (11) -520</t>
  </si>
  <si>
    <t>10000567</t>
  </si>
  <si>
    <t>10002559</t>
  </si>
  <si>
    <t>+ILS/-USD 3.2984 12-06-23 (11) -566</t>
  </si>
  <si>
    <t>10002927</t>
  </si>
  <si>
    <t>+ILS/-USD 3.3 07-02-23 (12) -489</t>
  </si>
  <si>
    <t>10002638</t>
  </si>
  <si>
    <t>+ILS/-USD 3.3011 25-01-23 (20) -499</t>
  </si>
  <si>
    <t>10002550</t>
  </si>
  <si>
    <t>+ILS/-USD 3.3013 30-01-23 (10) -547</t>
  </si>
  <si>
    <t>10002563</t>
  </si>
  <si>
    <t>+ILS/-USD 3.3016 07-02-23 (10) -474</t>
  </si>
  <si>
    <t>10002636</t>
  </si>
  <si>
    <t>+ILS/-USD 3.3018 25-01-23 (11) -502</t>
  </si>
  <si>
    <t>10002548</t>
  </si>
  <si>
    <t>10000563</t>
  </si>
  <si>
    <t>+ILS/-USD 3.3033 30-01-23 (11) -537</t>
  </si>
  <si>
    <t>10002565</t>
  </si>
  <si>
    <t>+ILS/-USD 3.305 30-01-23 (20) -550</t>
  </si>
  <si>
    <t>10002567</t>
  </si>
  <si>
    <t>+ILS/-USD 3.305 31-01-23 (94) -501</t>
  </si>
  <si>
    <t>10002575</t>
  </si>
  <si>
    <t>+ILS/-USD 3.307 13-03-23 (11) -350</t>
  </si>
  <si>
    <t>10000593</t>
  </si>
  <si>
    <t>+ILS/-USD 3.3072 31-01-23 (11) -498</t>
  </si>
  <si>
    <t>10000570</t>
  </si>
  <si>
    <t>10002571</t>
  </si>
  <si>
    <t>+ILS/-USD 3.31 31-01-23 (12) -499</t>
  </si>
  <si>
    <t>10002573</t>
  </si>
  <si>
    <t>+ILS/-USD 3.3103 23-01-23 (20) -557</t>
  </si>
  <si>
    <t>10000548</t>
  </si>
  <si>
    <t>10002501</t>
  </si>
  <si>
    <t>+ILS/-USD 3.3104 12-01-23 (10) -536</t>
  </si>
  <si>
    <t>10000078</t>
  </si>
  <si>
    <t>+ILS/-USD 3.312 23-01-23 (12) -550</t>
  </si>
  <si>
    <t>10002499</t>
  </si>
  <si>
    <t>+ILS/-USD 3.313 23-01-23 (11) -550</t>
  </si>
  <si>
    <t>10000546</t>
  </si>
  <si>
    <t>10002497</t>
  </si>
  <si>
    <t>+ILS/-USD 3.318 28-02-23 (12) -372</t>
  </si>
  <si>
    <t>10002929</t>
  </si>
  <si>
    <t>+ILS/-USD 3.319 28-02-23 (98) -370</t>
  </si>
  <si>
    <t>10002931</t>
  </si>
  <si>
    <t>+ILS/-USD 3.326 12-06-23 (10) -578</t>
  </si>
  <si>
    <t>10002910</t>
  </si>
  <si>
    <t>+ILS/-USD 3.327 12-06-23 (12) -579</t>
  </si>
  <si>
    <t>10002914</t>
  </si>
  <si>
    <t>+ILS/-USD 3.341 23-02-23 (20) -623</t>
  </si>
  <si>
    <t>10002554</t>
  </si>
  <si>
    <t>+ILS/-USD 3.344 23-02-23 (11) -627</t>
  </si>
  <si>
    <t>10000565</t>
  </si>
  <si>
    <t>+ILS/-USD 3.346 25-05-23 (10) -395</t>
  </si>
  <si>
    <t>10003175</t>
  </si>
  <si>
    <t>10000171</t>
  </si>
  <si>
    <t>+ILS/-USD 3.348 25-05-23 (11) -395</t>
  </si>
  <si>
    <t>10003177</t>
  </si>
  <si>
    <t>+ILS/-USD 3.35 28-02-23 (20) -370</t>
  </si>
  <si>
    <t>10000597</t>
  </si>
  <si>
    <t>+ILS/-USD 3.3535 06-06-23 (94) -565</t>
  </si>
  <si>
    <t>10002883</t>
  </si>
  <si>
    <t>+ILS/-USD 3.354 06-06-23 (10) -570</t>
  </si>
  <si>
    <t>10002879</t>
  </si>
  <si>
    <t>+ILS/-USD 3.3553 28-02-23 (11) -367</t>
  </si>
  <si>
    <t>10002912</t>
  </si>
  <si>
    <t>+ILS/-USD 3.3554 15-05-23 (20) -546</t>
  </si>
  <si>
    <t>10003115</t>
  </si>
  <si>
    <t>+ILS/-USD 3.3601 06-06-23 (11) -559</t>
  </si>
  <si>
    <t>10002881</t>
  </si>
  <si>
    <t>+ILS/-USD 3.3615 15-05-23 (11) -545</t>
  </si>
  <si>
    <t>10003113</t>
  </si>
  <si>
    <t>+ILS/-USD 3.37 23-05-23 (12) -505</t>
  </si>
  <si>
    <t>10003141</t>
  </si>
  <si>
    <t>+ILS/-USD 3.3701 23-05-23 (10) -499</t>
  </si>
  <si>
    <t>10000160</t>
  </si>
  <si>
    <t>+ILS/-USD 3.3702 23-05-23 (20) -498</t>
  </si>
  <si>
    <t>10003143</t>
  </si>
  <si>
    <t>+ILS/-USD 3.3704 30-05-23 (12) -396</t>
  </si>
  <si>
    <t>10003183</t>
  </si>
  <si>
    <t>+ILS/-USD 3.371 24-01-23 (12) -670</t>
  </si>
  <si>
    <t>10002520</t>
  </si>
  <si>
    <t>+ILS/-USD 3.3733 23-05-23 (11) -497</t>
  </si>
  <si>
    <t>10003139</t>
  </si>
  <si>
    <t>+ILS/-USD 3.3772 24-01-23 (11) -638</t>
  </si>
  <si>
    <t>10000559</t>
  </si>
  <si>
    <t>+ILS/-USD 3.3801 23-05-23 (98) -499</t>
  </si>
  <si>
    <t>10003145</t>
  </si>
  <si>
    <t>+ILS/-USD 3.3805 11-01-23 (20) -595</t>
  </si>
  <si>
    <t>10002527</t>
  </si>
  <si>
    <t>+ILS/-USD 3.3809 09-01-23 (20) -591</t>
  </si>
  <si>
    <t>10002532</t>
  </si>
  <si>
    <t>+ILS/-USD 3.383 09-02-23 (20) -580</t>
  </si>
  <si>
    <t>10000090</t>
  </si>
  <si>
    <t>+ILS/-USD 3.386 09-02-23 (11) -580</t>
  </si>
  <si>
    <t>10000577</t>
  </si>
  <si>
    <t>+ILS/-USD 3.386 27-02-23 (20) -436</t>
  </si>
  <si>
    <t>10002897</t>
  </si>
  <si>
    <t>+ILS/-USD 3.388 22-02-23 (11) -367</t>
  </si>
  <si>
    <t>10002905</t>
  </si>
  <si>
    <t>+ILS/-USD 3.388 22-02-23 (12) -370</t>
  </si>
  <si>
    <t>10002907</t>
  </si>
  <si>
    <t>+ILS/-USD 3.39 27-02-23 (11) -435</t>
  </si>
  <si>
    <t>10002895</t>
  </si>
  <si>
    <t>10000595</t>
  </si>
  <si>
    <t>+ILS/-USD 3.3906 31-05-23 (10) -424</t>
  </si>
  <si>
    <t>10003201</t>
  </si>
  <si>
    <t>+ILS/-USD 3.391 09-02-23 (10) -516</t>
  </si>
  <si>
    <t>10000100</t>
  </si>
  <si>
    <t>+ILS/-USD 3.3913 16-05-23 (10) -527</t>
  </si>
  <si>
    <t>10003118</t>
  </si>
  <si>
    <t>+ILS/-USD 3.392 09-03-23 (11) -280</t>
  </si>
  <si>
    <t>10003151</t>
  </si>
  <si>
    <t>+ILS/-USD 3.3925 21-03-23 (11) -475</t>
  </si>
  <si>
    <t>10002962</t>
  </si>
  <si>
    <t>10000603</t>
  </si>
  <si>
    <t>+ILS/-USD 3.3926 21-03-23 (10) -474</t>
  </si>
  <si>
    <t>10002960</t>
  </si>
  <si>
    <t>+ILS/-USD 3.393 07-06-23 (12) -445</t>
  </si>
  <si>
    <t>10003194</t>
  </si>
  <si>
    <t>+ILS/-USD 3.393 09-03-23 (12) -439</t>
  </si>
  <si>
    <t>10002903</t>
  </si>
  <si>
    <t>+ILS/-USD 3.3936 31-05-23 (11) -424</t>
  </si>
  <si>
    <t>10003203</t>
  </si>
  <si>
    <t>10000640</t>
  </si>
  <si>
    <t>+ILS/-USD 3.394 02-03-23 (10) -184</t>
  </si>
  <si>
    <t>10000169</t>
  </si>
  <si>
    <t>10003164</t>
  </si>
  <si>
    <t>+ILS/-USD 3.394 02-03-23 (20) -184</t>
  </si>
  <si>
    <t>10003166</t>
  </si>
  <si>
    <t>+ILS/-USD 3.394 25-01-23 (10) -100</t>
  </si>
  <si>
    <t>10003214</t>
  </si>
  <si>
    <t>+ILS/-USD 3.3944 09-03-23 (20) -271</t>
  </si>
  <si>
    <t>10003137</t>
  </si>
  <si>
    <t>+ILS/-USD 3.395 24-05-23 (12) -448</t>
  </si>
  <si>
    <t>10003157</t>
  </si>
  <si>
    <t>+ILS/-USD 3.3955 07-06-23 (11) -445</t>
  </si>
  <si>
    <t>10003192</t>
  </si>
  <si>
    <t>+ILS/-USD 3.396 02-02-23 (10) -340</t>
  </si>
  <si>
    <t>10002936</t>
  </si>
  <si>
    <t>+ILS/-USD 3.396 30-05-23 (11) -410</t>
  </si>
  <si>
    <t>10003188</t>
  </si>
  <si>
    <t>10000638</t>
  </si>
  <si>
    <t>+ILS/-USD 3.3965 02-02-23 (11) -335</t>
  </si>
  <si>
    <t>10000599</t>
  </si>
  <si>
    <t>10002938</t>
  </si>
  <si>
    <t>+ILS/-USD 3.397 24-05-23 (10) -449</t>
  </si>
  <si>
    <t>10000162</t>
  </si>
  <si>
    <t>+ILS/-USD 3.397 26-01-23 (20) -318</t>
  </si>
  <si>
    <t>10000102</t>
  </si>
  <si>
    <t>10002940</t>
  </si>
  <si>
    <t>+ILS/-USD 3.397 30-05-23 (12) -410</t>
  </si>
  <si>
    <t>10003190</t>
  </si>
  <si>
    <t>+ILS/-USD 3.398 21-01-23 (11) -618</t>
  </si>
  <si>
    <t>10000561</t>
  </si>
  <si>
    <t>+ILS/-USD 3.398 24-05-23 (11) -448</t>
  </si>
  <si>
    <t>10003155</t>
  </si>
  <si>
    <t>+ILS/-USD 3.3988 24-01-23 (94) -612</t>
  </si>
  <si>
    <t>10002545</t>
  </si>
  <si>
    <t>+ILS/-USD 3.399 24-01-23 (94) -610</t>
  </si>
  <si>
    <t>10002541</t>
  </si>
  <si>
    <t>+ILS/-USD 3.3995 16-03-23 (10) -460</t>
  </si>
  <si>
    <t>10002948</t>
  </si>
  <si>
    <t>+ILS/-USD 3.4 16-03-23 (12) -460</t>
  </si>
  <si>
    <t>10002952</t>
  </si>
  <si>
    <t>+ILS/-USD 3.4 16-05-23 (11) -528</t>
  </si>
  <si>
    <t>10003120</t>
  </si>
  <si>
    <t>+ILS/-USD 3.4 16-05-23 (12) -530</t>
  </si>
  <si>
    <t>10003122</t>
  </si>
  <si>
    <t>+ILS/-USD 3.4041 16-03-23 (11) -459</t>
  </si>
  <si>
    <t>10002950</t>
  </si>
  <si>
    <t>10000601</t>
  </si>
  <si>
    <t>+ILS/-USD 3.4042 16-03-23 (20) -458</t>
  </si>
  <si>
    <t>10002954</t>
  </si>
  <si>
    <t>+ILS/-USD 3.405 16-02-23 (11) -515</t>
  </si>
  <si>
    <t>10000587</t>
  </si>
  <si>
    <t>10002774</t>
  </si>
  <si>
    <t>+ILS/-USD 3.405 16-02-23 (98) -515</t>
  </si>
  <si>
    <t>10002776</t>
  </si>
  <si>
    <t>+ILS/-USD 3.405 18-01-23 (98) -72</t>
  </si>
  <si>
    <t>10003185</t>
  </si>
  <si>
    <t>+ILS/-USD 3.406 16-03-23 (20) -464</t>
  </si>
  <si>
    <t>10002956</t>
  </si>
  <si>
    <t>+ILS/-USD 3.407 18-01-23 (10) -72</t>
  </si>
  <si>
    <t>10003181</t>
  </si>
  <si>
    <t>+ILS/-USD 3.41 04-04-23 (94) -480</t>
  </si>
  <si>
    <t>10002972</t>
  </si>
  <si>
    <t>+ILS/-USD 3.41 09-03-23 (98) -441</t>
  </si>
  <si>
    <t>10002958</t>
  </si>
  <si>
    <t>+ILS/-USD 3.41 27-02-23 (12) -429</t>
  </si>
  <si>
    <t>10002964</t>
  </si>
  <si>
    <t>+ILS/-USD 3.4127 01-03-23 (20) -203</t>
  </si>
  <si>
    <t>10003161</t>
  </si>
  <si>
    <t>+ILS/-USD 3.4138 04-04-23 (10) -482</t>
  </si>
  <si>
    <t>10002968</t>
  </si>
  <si>
    <t>10000136</t>
  </si>
  <si>
    <t>10000605</t>
  </si>
  <si>
    <t>+ILS/-USD 3.4148 17-05-23 (12) -552</t>
  </si>
  <si>
    <t>10003124</t>
  </si>
  <si>
    <t>+ILS/-USD 3.415 01-03-23 (11) -200</t>
  </si>
  <si>
    <t>10003159</t>
  </si>
  <si>
    <t>+ILS/-USD 3.415 01-03-23 (93) -209</t>
  </si>
  <si>
    <t>10000636</t>
  </si>
  <si>
    <t>+ILS/-USD 3.4169 04-04-23 (11) -481</t>
  </si>
  <si>
    <t>10000607</t>
  </si>
  <si>
    <t>10002970</t>
  </si>
  <si>
    <t>+ILS/-USD 3.419 18-05-23 (20) -570</t>
  </si>
  <si>
    <t>10003127</t>
  </si>
  <si>
    <t>10000108</t>
  </si>
  <si>
    <t>+ILS/-USD 3.42 17-05-23 (11) -540</t>
  </si>
  <si>
    <t>10000634</t>
  </si>
  <si>
    <t>+ILS/-USD 3.4215 24-04-23 (20) -500</t>
  </si>
  <si>
    <t>10003125</t>
  </si>
  <si>
    <t>+ILS/-USD 3.422 16-02-23 (12) -295</t>
  </si>
  <si>
    <t>10003130</t>
  </si>
  <si>
    <t>+ILS/-USD 3.423 17-05-23 (10) -550</t>
  </si>
  <si>
    <t>10000106</t>
  </si>
  <si>
    <t>+ILS/-USD 3.424 11-01-23 (20) -448</t>
  </si>
  <si>
    <t>10002758</t>
  </si>
  <si>
    <t>+ILS/-USD 3.4255 11-01-23 (11) -445</t>
  </si>
  <si>
    <t>10000585</t>
  </si>
  <si>
    <t>+ILS/-USD 3.4276 09-01-23 (10) -444</t>
  </si>
  <si>
    <t>10002756</t>
  </si>
  <si>
    <t>+ILS/-USD 3.43 09-01-23 (12) -446</t>
  </si>
  <si>
    <t>10002763</t>
  </si>
  <si>
    <t>+ILS/-USD 3.436 14-03-23 (12) -467</t>
  </si>
  <si>
    <t>10002981</t>
  </si>
  <si>
    <t>+ILS/-USD 3.4476 09-03-23 (11) -344</t>
  </si>
  <si>
    <t>10003129</t>
  </si>
  <si>
    <t>+ILS/-USD 3.46 02-05-23 (12) -585</t>
  </si>
  <si>
    <t>10003002</t>
  </si>
  <si>
    <t>+ILS/-USD 3.4614 02-05-23 (10) -586</t>
  </si>
  <si>
    <t>10000609</t>
  </si>
  <si>
    <t>10000140</t>
  </si>
  <si>
    <t>+ILS/-USD 3.4614 02-05-23 (11) -586</t>
  </si>
  <si>
    <t>10003000</t>
  </si>
  <si>
    <t>+ILS/-USD 3.4617 23-02-23 (20) -408</t>
  </si>
  <si>
    <t>10003054</t>
  </si>
  <si>
    <t>+ILS/-USD 3.469 20-04-23 (10) -535</t>
  </si>
  <si>
    <t>10000104</t>
  </si>
  <si>
    <t>10000147</t>
  </si>
  <si>
    <t>+ILS/-USD 3.471 20-04-23 (11) -530</t>
  </si>
  <si>
    <t>10003066</t>
  </si>
  <si>
    <t>+ILS/-USD 3.479 09-05-23 (11) -570</t>
  </si>
  <si>
    <t>10003068</t>
  </si>
  <si>
    <t>+ILS/-USD 3.48 03-05-23 (11) -595</t>
  </si>
  <si>
    <t>10000611</t>
  </si>
  <si>
    <t>+ILS/-USD 3.48 03-05-23 (20) -593</t>
  </si>
  <si>
    <t>10000613</t>
  </si>
  <si>
    <t>+ILS/-USD 3.48 08-05-23 (11) -575</t>
  </si>
  <si>
    <t>10003064</t>
  </si>
  <si>
    <t>10000622</t>
  </si>
  <si>
    <t>+ILS/-USD 3.481 13-06-23 (11) -720</t>
  </si>
  <si>
    <t>10003036</t>
  </si>
  <si>
    <t>+ILS/-USD 3.4829 24-04-23 (12) -541</t>
  </si>
  <si>
    <t>10003070</t>
  </si>
  <si>
    <t>+ILS/-USD 3.485 04-05-23 (11) -595</t>
  </si>
  <si>
    <t>10003013</t>
  </si>
  <si>
    <t>10000615</t>
  </si>
  <si>
    <t>+ILS/-USD 3.4855 04-05-23 (10) -595</t>
  </si>
  <si>
    <t>10003011</t>
  </si>
  <si>
    <t>+ILS/-USD 3.4857 24-04-23 (98) -543</t>
  </si>
  <si>
    <t>10003074</t>
  </si>
  <si>
    <t>+ILS/-USD 3.486 13-06-23 (11) -706</t>
  </si>
  <si>
    <t>10003040</t>
  </si>
  <si>
    <t>+ILS/-USD 3.4872 30-03-23 (93) -492</t>
  </si>
  <si>
    <t>10003092</t>
  </si>
  <si>
    <t>+ILS/-USD 3.49 19-04-23 (11) -571</t>
  </si>
  <si>
    <t>10003016</t>
  </si>
  <si>
    <t>10000617</t>
  </si>
  <si>
    <t>+ILS/-USD 3.49 30-03-23 (12) -475</t>
  </si>
  <si>
    <t>10003088</t>
  </si>
  <si>
    <t>+ILS/-USD 3.491 28-03-23 (10) -470</t>
  </si>
  <si>
    <t>10003062</t>
  </si>
  <si>
    <t>10000145</t>
  </si>
  <si>
    <t>+ILS/-USD 3.4916 30-03-23 (20) -484</t>
  </si>
  <si>
    <t>10000626</t>
  </si>
  <si>
    <t>10003090</t>
  </si>
  <si>
    <t>+ILS/-USD 3.4917 19-04-23 (93) -572</t>
  </si>
  <si>
    <t>10003018</t>
  </si>
  <si>
    <t>+ILS/-USD 3.4939 19-04-23 (94) -565</t>
  </si>
  <si>
    <t>10003020</t>
  </si>
  <si>
    <t>+ILS/-USD 3.4976 23-03-23 (20) -504</t>
  </si>
  <si>
    <t>10003038</t>
  </si>
  <si>
    <t>+ILS/-USD 3.498 24-04-23 (94) -543</t>
  </si>
  <si>
    <t>10003072</t>
  </si>
  <si>
    <t>+ILS/-USD 3.4987 23-03-23 (10) -513</t>
  </si>
  <si>
    <t>10000620</t>
  </si>
  <si>
    <t>10000142</t>
  </si>
  <si>
    <t>+ILS/-USD 3.499 27-04-23 (11) -580</t>
  </si>
  <si>
    <t>10002995</t>
  </si>
  <si>
    <t>+ILS/-USD 3.5 22-03-23 (12) -489</t>
  </si>
  <si>
    <t>10003027</t>
  </si>
  <si>
    <t>+ILS/-USD 3.5026 28-03-23 (20) -514</t>
  </si>
  <si>
    <t>10003044</t>
  </si>
  <si>
    <t>+ILS/-USD 3.504 28-03-23 (12) -513</t>
  </si>
  <si>
    <t>10003042</t>
  </si>
  <si>
    <t>+ILS/-USD 3.52 03-04-23 (10) -515</t>
  </si>
  <si>
    <t>10003080</t>
  </si>
  <si>
    <t>+ILS/-USD 3.52 03-04-23 (94) -520</t>
  </si>
  <si>
    <t>10003086</t>
  </si>
  <si>
    <t>+ILS/-USD 3.5212 03-04-23 (11) -518</t>
  </si>
  <si>
    <t>10000624</t>
  </si>
  <si>
    <t>10003082</t>
  </si>
  <si>
    <t>+ILS/-USD 3.522 03-04-23 (94) -510</t>
  </si>
  <si>
    <t>10003084</t>
  </si>
  <si>
    <t>+ILS/-USD 3.5225 29-03-23 (10) -475</t>
  </si>
  <si>
    <t>10003078</t>
  </si>
  <si>
    <t>+ILS/-USD 3.527 29-03-23 (12) -476</t>
  </si>
  <si>
    <t>10003076</t>
  </si>
  <si>
    <t>+USD/-ILS 3.279 06-02-23 (10) -423</t>
  </si>
  <si>
    <t>10000129</t>
  </si>
  <si>
    <t>+USD/-ILS 3.2825 07-02-23 (11) -425</t>
  </si>
  <si>
    <t>10002839</t>
  </si>
  <si>
    <t>+USD/-ILS 3.2842 01-02-23 (11) -408</t>
  </si>
  <si>
    <t>10002837</t>
  </si>
  <si>
    <t>+USD/-ILS 3.41 11-01-23 (20) -416</t>
  </si>
  <si>
    <t>10002780</t>
  </si>
  <si>
    <t>+USD/-ILS 3.41 31-01-23 (11) -84</t>
  </si>
  <si>
    <t>10000642</t>
  </si>
  <si>
    <t>+USD/-ILS 3.4361 09-01-23 (20) -439</t>
  </si>
  <si>
    <t>10002746</t>
  </si>
  <si>
    <t>+USD/-ILS 3.4535 11-01-23 (20) -455</t>
  </si>
  <si>
    <t>10002727</t>
  </si>
  <si>
    <t>+USD/-ILS 3.512 12-01-23 (10) -15</t>
  </si>
  <si>
    <t>10000176</t>
  </si>
  <si>
    <t>10000581</t>
  </si>
  <si>
    <t>+ILS/-USD 3.255 17-01-23 (12) -520</t>
  </si>
  <si>
    <t>10000583</t>
  </si>
  <si>
    <t>+ILS/-USD 3.291 06-02-23 (10) -500</t>
  </si>
  <si>
    <t>+ILS/-USD 3.3 12-06-23 (10) -570</t>
  </si>
  <si>
    <t>10000720</t>
  </si>
  <si>
    <t>+ILS/-USD 3.304 13-03-23 (20) -355</t>
  </si>
  <si>
    <t>10000694</t>
  </si>
  <si>
    <t>10000716</t>
  </si>
  <si>
    <t>10000718</t>
  </si>
  <si>
    <t>+ILS/-USD 3.327 14-03-23 (11) -360</t>
  </si>
  <si>
    <t>10000696</t>
  </si>
  <si>
    <t>+ILS/-USD 3.3277 14-03-23 (20) -363</t>
  </si>
  <si>
    <t>10000698</t>
  </si>
  <si>
    <t>+ILS/-USD 3.3453 25-05-23 (20) -397</t>
  </si>
  <si>
    <t>10000787</t>
  </si>
  <si>
    <t>10000785</t>
  </si>
  <si>
    <t>10000765</t>
  </si>
  <si>
    <t>10000704</t>
  </si>
  <si>
    <t>+ILS/-USD 3.362 06-06-23 (20) -568</t>
  </si>
  <si>
    <t>10000706</t>
  </si>
  <si>
    <t>+ILS/-USD 3.37 10-05-23 (20) -570</t>
  </si>
  <si>
    <t>10000761</t>
  </si>
  <si>
    <t>+ILS/-USD 3.3718 10-05-23 (11) -562</t>
  </si>
  <si>
    <t>10000759</t>
  </si>
  <si>
    <t>+ILS/-USD 3.375 10-05-23 (12) -560</t>
  </si>
  <si>
    <t>10000763</t>
  </si>
  <si>
    <t>+ILS/-USD 3.3892 09-02-23 (93) -515</t>
  </si>
  <si>
    <t>10000710</t>
  </si>
  <si>
    <t>10000781</t>
  </si>
  <si>
    <t>10000783</t>
  </si>
  <si>
    <t>10000722</t>
  </si>
  <si>
    <t>+ILS/-USD 3.3967 16-05-23 (94) -533</t>
  </si>
  <si>
    <t>10000767</t>
  </si>
  <si>
    <t>+ILS/-USD 3.404 16-02-23 (20) -515</t>
  </si>
  <si>
    <t>10000673</t>
  </si>
  <si>
    <t>10000726</t>
  </si>
  <si>
    <t>10000671</t>
  </si>
  <si>
    <t>+ILS/-USD 3.415 01-03-23 (12) -210</t>
  </si>
  <si>
    <t>10000777</t>
  </si>
  <si>
    <t>+ILS/-USD 3.417 04-04-23 (12) -485</t>
  </si>
  <si>
    <t>10000728</t>
  </si>
  <si>
    <t>10000771</t>
  </si>
  <si>
    <t>10000769</t>
  </si>
  <si>
    <t>10000662</t>
  </si>
  <si>
    <t>10000660</t>
  </si>
  <si>
    <t>10000746</t>
  </si>
  <si>
    <t>+ILS/-USD 3.4727 20-04-23 (12) -533</t>
  </si>
  <si>
    <t>10000744</t>
  </si>
  <si>
    <t>10000734</t>
  </si>
  <si>
    <t>+ILS/-USD 3.4802 24-04-23 (20) -538</t>
  </si>
  <si>
    <t>10000750</t>
  </si>
  <si>
    <t>10000748</t>
  </si>
  <si>
    <t>10000740</t>
  </si>
  <si>
    <t>10000742</t>
  </si>
  <si>
    <t>10000738</t>
  </si>
  <si>
    <t>+ILS/-USD 3.5027 13-03-23 (12) -473</t>
  </si>
  <si>
    <t>10000736</t>
  </si>
  <si>
    <t>10000755</t>
  </si>
  <si>
    <t>+ILS/-USD 3.173 05-01-23 (10) -403</t>
  </si>
  <si>
    <t>10000448</t>
  </si>
  <si>
    <t>+ILS/-USD 3.3265 05-01-23 (10) -385</t>
  </si>
  <si>
    <t>10000499</t>
  </si>
  <si>
    <t>+ILS/-USD 3.3864 05-01-23 (10) -56</t>
  </si>
  <si>
    <t>10000526</t>
  </si>
  <si>
    <t>+ILS/-USD 3.3891 05-01-23 (10) -264</t>
  </si>
  <si>
    <t>10000504</t>
  </si>
  <si>
    <t>+ILS/-USD 3.392 05-01-23 (10) -510</t>
  </si>
  <si>
    <t>10000476</t>
  </si>
  <si>
    <t>+ILS/-USD 3.403 05-01-23 (10) -550</t>
  </si>
  <si>
    <t>10000462</t>
  </si>
  <si>
    <t>+ILS/-USD 3.4042 21-02-23 (10) -378</t>
  </si>
  <si>
    <t>+ILS/-USD 3.411 05-01-23 (10) -475</t>
  </si>
  <si>
    <t>10000490</t>
  </si>
  <si>
    <t>+ILS/-USD 3.4127 05-01-23 (10) -408</t>
  </si>
  <si>
    <t>+ILS/-USD 3.432 05-01-23 (10) -60</t>
  </si>
  <si>
    <t>10000528</t>
  </si>
  <si>
    <t>+ILS/-USD 3.4534 05-01-23 (10) -456</t>
  </si>
  <si>
    <t>10000492</t>
  </si>
  <si>
    <t>+ILS/-USD 3.521 05-01-23 (10) -290</t>
  </si>
  <si>
    <t>10000514</t>
  </si>
  <si>
    <t>+ILS/-USD 3.5348 05-01-23 (10) -247</t>
  </si>
  <si>
    <t>10000519</t>
  </si>
  <si>
    <t>+USD/-ILS 3.1713 05-01-23 (10) -387</t>
  </si>
  <si>
    <t>10000449</t>
  </si>
  <si>
    <t>+USD/-ILS 3.19 05-01-23 (10) -385</t>
  </si>
  <si>
    <t>10000451</t>
  </si>
  <si>
    <t>+USD/-ILS 3.1915 05-01-23 (10) -350</t>
  </si>
  <si>
    <t>10000452</t>
  </si>
  <si>
    <t>+USD/-ILS 3.2563 05-01-23 (10) -237</t>
  </si>
  <si>
    <t>10000501</t>
  </si>
  <si>
    <t>+USD/-ILS 3.3406 05-01-23 (10) -224</t>
  </si>
  <si>
    <t>10000503</t>
  </si>
  <si>
    <t>+USD/-ILS 3.4097 05-01-23 (10) -448</t>
  </si>
  <si>
    <t>10000474</t>
  </si>
  <si>
    <t>+USD/-ILS 3.5005 05-01-23 (10) -190</t>
  </si>
  <si>
    <t>10000521</t>
  </si>
  <si>
    <t>+USD/-ILS 3.5442 05-01-23 (10) -248</t>
  </si>
  <si>
    <t>10000517</t>
  </si>
  <si>
    <t>+AUD/-USD 0.67486 15-02-23 (10) +14.6</t>
  </si>
  <si>
    <t>10003235</t>
  </si>
  <si>
    <t>+AUD/-USD 0.67545 15-02-23 (20) +14.5</t>
  </si>
  <si>
    <t>10003247</t>
  </si>
  <si>
    <t>+AUD/-USD 0.67665 15-02-23 (10) +21.5</t>
  </si>
  <si>
    <t>10003147</t>
  </si>
  <si>
    <t>+AUD/-USD 0.67875 15-02-23 (10) +16.5</t>
  </si>
  <si>
    <t>10003223</t>
  </si>
  <si>
    <t>+AUD/-USD 0.68884 15-02-23 (10) +17.4</t>
  </si>
  <si>
    <t>10003219</t>
  </si>
  <si>
    <t>+CAD/-USD 1.29955 15-02-23 (10) -4.5</t>
  </si>
  <si>
    <t>10002748</t>
  </si>
  <si>
    <t>+CAD/-USD 1.33302 15-02-23 (10) -17.8</t>
  </si>
  <si>
    <t>10003149</t>
  </si>
  <si>
    <t>+CAD/-USD 1.36595 15-02-23 (20) -10.5</t>
  </si>
  <si>
    <t>10003206</t>
  </si>
  <si>
    <t>+CAD/-USD 1.3719 15-02-23 (20) -21</t>
  </si>
  <si>
    <t>10003007</t>
  </si>
  <si>
    <t>+CAD/-USD 1.372 15-02-23 (20) -15</t>
  </si>
  <si>
    <t>10003031</t>
  </si>
  <si>
    <t>+EUR/-USD 1.05385 05-04-23 (10) +98.5</t>
  </si>
  <si>
    <t>10003169</t>
  </si>
  <si>
    <t>+EUR/-USD 1.072564 27-03-23 (10) +70.64</t>
  </si>
  <si>
    <t>10003250</t>
  </si>
  <si>
    <t>+EUR/-USD 1.077 14-02-23 (10) +49</t>
  </si>
  <si>
    <t>10003227</t>
  </si>
  <si>
    <t>+GBP/-USD 1.2208 13-02-23 (10) +28</t>
  </si>
  <si>
    <t>10003171</t>
  </si>
  <si>
    <t>+JPY/-USD 131.088 15-02-23 (10) -97.2</t>
  </si>
  <si>
    <t>10003232</t>
  </si>
  <si>
    <t>+JPY/-USD 131.16 15-02-23 (20) -1</t>
  </si>
  <si>
    <t>10003241</t>
  </si>
  <si>
    <t>+JPY/-USD 131.4 15-02-23 (12) -89</t>
  </si>
  <si>
    <t>10003243</t>
  </si>
  <si>
    <t>+JPY/-USD 131.502 15-02-23 (11) -96.8</t>
  </si>
  <si>
    <t>10003239</t>
  </si>
  <si>
    <t>+JPY/-USD 132.358 15-02-23 (20) -89.2</t>
  </si>
  <si>
    <t>10003245</t>
  </si>
  <si>
    <t>+JPY/-USD 133.66 15-02-23 (10) -112</t>
  </si>
  <si>
    <t>10003220</t>
  </si>
  <si>
    <t>+JPY/-USD 135.459 15-02-23 (10) -106.1</t>
  </si>
  <si>
    <t>10003222</t>
  </si>
  <si>
    <t>+USD/-AUD 0.64965 15-02-23 (10) +23.5</t>
  </si>
  <si>
    <t>10003050</t>
  </si>
  <si>
    <t>+USD/-AUD 0.68749 15-02-23 (10) +5.9</t>
  </si>
  <si>
    <t>10002785</t>
  </si>
  <si>
    <t>+USD/-CAD 1.28636 15-02-23 (20) -1.4</t>
  </si>
  <si>
    <t>10002796</t>
  </si>
  <si>
    <t>+USD/-CAD 1.2882 15-02-23 (11) -2</t>
  </si>
  <si>
    <t>10002798</t>
  </si>
  <si>
    <t>+USD/-CAD 1.29965 15-02-23 (20) -3.5</t>
  </si>
  <si>
    <t>10002744</t>
  </si>
  <si>
    <t>+USD/-CAD 1.30035 15-02-23 (11) -3.5</t>
  </si>
  <si>
    <t>10002740</t>
  </si>
  <si>
    <t>+USD/-CAD 1.300612 15-02-23 (10) -3.5</t>
  </si>
  <si>
    <t>10002738</t>
  </si>
  <si>
    <t>+USD/-CAD 1.30067 15-02-23 (12) -3.3</t>
  </si>
  <si>
    <t>10002742</t>
  </si>
  <si>
    <t>+USD/-CAD 1.31029 15-02-23 (10) +0.9</t>
  </si>
  <si>
    <t>10002869</t>
  </si>
  <si>
    <t>+USD/-CAD 1.35485 15-02-23 (10) -10.5</t>
  </si>
  <si>
    <t>10003221</t>
  </si>
  <si>
    <t>+USD/-EUR 0.96884 27-03-23 (10) +128.4</t>
  </si>
  <si>
    <t>10002984</t>
  </si>
  <si>
    <t>+USD/-EUR 0.985 27-04-23 (10) +143</t>
  </si>
  <si>
    <t>10002998</t>
  </si>
  <si>
    <t>+USD/-EUR 0.98735 14-02-23 (10) +103.5</t>
  </si>
  <si>
    <t>10002991</t>
  </si>
  <si>
    <t>+USD/-EUR 0.99315 27-04-23 (10) +146.5</t>
  </si>
  <si>
    <t>10003024</t>
  </si>
  <si>
    <t>+USD/-EUR 1.00411 06-03-23 (10) +126.1</t>
  </si>
  <si>
    <t>10002974</t>
  </si>
  <si>
    <t>+USD/-EUR 1.00485 27-04-23 (12) +158.5</t>
  </si>
  <si>
    <t>10002901</t>
  </si>
  <si>
    <t>+USD/-EUR 1.0053 27-04-23 (10) +159</t>
  </si>
  <si>
    <t>10002899</t>
  </si>
  <si>
    <t>+USD/-EUR 1.01095 14-02-23 (10) +119.5</t>
  </si>
  <si>
    <t>10002872</t>
  </si>
  <si>
    <t>+USD/-EUR 1.01693 27-04-23 (10) +143.3</t>
  </si>
  <si>
    <t>10003052</t>
  </si>
  <si>
    <t>+USD/-EUR 1.01915 05-04-23 (10) +126.5</t>
  </si>
  <si>
    <t>10003057</t>
  </si>
  <si>
    <t>+USD/-EUR 1.0281 05-04-23 (10) +211</t>
  </si>
  <si>
    <t>10002764</t>
  </si>
  <si>
    <t>+USD/-EUR 1.02923 05-04-23 (11) +207.3</t>
  </si>
  <si>
    <t>10002752</t>
  </si>
  <si>
    <t>+USD/-EUR 1.0349 17-04-23 (10) +204</t>
  </si>
  <si>
    <t>10002800</t>
  </si>
  <si>
    <t>+USD/-EUR 1.0352 06-03-23 (10) +182</t>
  </si>
  <si>
    <t>10002788</t>
  </si>
  <si>
    <t>+USD/-EUR 1.0354 17-04-23 (12) +204</t>
  </si>
  <si>
    <t>10002802</t>
  </si>
  <si>
    <t>+USD/-EUR 1.0376 27-03-23 (10) +184</t>
  </si>
  <si>
    <t>10002825</t>
  </si>
  <si>
    <t>+USD/-EUR 1.0512 05-04-23 (11) +187</t>
  </si>
  <si>
    <t>10002847</t>
  </si>
  <si>
    <t>+USD/-EUR 1.05365 11-05-23 (12) +136.5</t>
  </si>
  <si>
    <t>10003109</t>
  </si>
  <si>
    <t>+USD/-EUR 1.0542 11-05-23 (11) +137</t>
  </si>
  <si>
    <t>10003107</t>
  </si>
  <si>
    <t>+USD/-EUR 1.05455 11-05-23 (10) +136.5</t>
  </si>
  <si>
    <t>10003105</t>
  </si>
  <si>
    <t>10000157</t>
  </si>
  <si>
    <t>+USD/-EUR 1.06128 05-04-23 (10) +92.8</t>
  </si>
  <si>
    <t>10003197</t>
  </si>
  <si>
    <t>+USD/-EUR 1.06505 06-03-23 (12) +200.5</t>
  </si>
  <si>
    <t>10002662</t>
  </si>
  <si>
    <t>+USD/-EUR 1.0669 17-04-23 (10) +99</t>
  </si>
  <si>
    <t>10003208</t>
  </si>
  <si>
    <t>+USD/-EUR 1.06825 27-04-23 (10) +112.5</t>
  </si>
  <si>
    <t>10003179</t>
  </si>
  <si>
    <t>+USD/-EUR 1.06964 05-06-23 (10) +131.4</t>
  </si>
  <si>
    <t>10003211</t>
  </si>
  <si>
    <t>+USD/-EUR 1.07013 05-06-23 (20) +131.3</t>
  </si>
  <si>
    <t>10003213</t>
  </si>
  <si>
    <t>+USD/-EUR 1.07215 06-03-23 (10) +203.5</t>
  </si>
  <si>
    <t>10002670</t>
  </si>
  <si>
    <t>+USD/-EUR 1.07279 06-03-23 (12) +204.9</t>
  </si>
  <si>
    <t>10002672</t>
  </si>
  <si>
    <t>+USD/-EUR 1.07282 06-03-23 (20) +204.2</t>
  </si>
  <si>
    <t>10002674</t>
  </si>
  <si>
    <t>+USD/-EUR 1.0733 27-03-23 (10) +83</t>
  </si>
  <si>
    <t>10003217</t>
  </si>
  <si>
    <t>+USD/-EUR 1.07355 27-03-23 (20) +220.5</t>
  </si>
  <si>
    <t>10002678</t>
  </si>
  <si>
    <t>+USD/-EUR 1.07361 27-03-23 (12) +220.1</t>
  </si>
  <si>
    <t>10002676</t>
  </si>
  <si>
    <t>+USD/-EUR 1.0754 05-06-23 (10) +130</t>
  </si>
  <si>
    <t>10003226</t>
  </si>
  <si>
    <t>+USD/-EUR 1.07555 27-03-23 (10) +219.5</t>
  </si>
  <si>
    <t>10002680</t>
  </si>
  <si>
    <t>+USD/-EUR 1.07694 14-02-23 (10) +189.4</t>
  </si>
  <si>
    <t>10000110</t>
  </si>
  <si>
    <t>+USD/-GBP 1.1616 13-02-23 (10) +36</t>
  </si>
  <si>
    <t>10003053</t>
  </si>
  <si>
    <t>+USD/-GBP 1.198 22-05-23 (10) +55</t>
  </si>
  <si>
    <t>10003132</t>
  </si>
  <si>
    <t>+USD/-GBP 1.198 22-05-23 (12) +55</t>
  </si>
  <si>
    <t>10003136</t>
  </si>
  <si>
    <t>+USD/-GBP 1.1985 22-05-23 (11) +55</t>
  </si>
  <si>
    <t>10003134</t>
  </si>
  <si>
    <t>+USD/-GBP 1.21817 18-04-23 (12) +76.7</t>
  </si>
  <si>
    <t>10002835</t>
  </si>
  <si>
    <t>+USD/-GBP 1.21942 18-04-23 (10) +76.2</t>
  </si>
  <si>
    <t>10002833</t>
  </si>
  <si>
    <t>+USD/-GBP 1.2243 13-02-23 (10) +48.5</t>
  </si>
  <si>
    <t>10002654</t>
  </si>
  <si>
    <t>+USD/-GBP 1.24205 22-05-23 (11) +48.5</t>
  </si>
  <si>
    <t>10003218</t>
  </si>
  <si>
    <t>+USD/-GBP 1.24474 18-04-23 (11) +39.4</t>
  </si>
  <si>
    <t>10003215</t>
  </si>
  <si>
    <t>+USD/-GBP 1.2583 13-02-23 (12) +39</t>
  </si>
  <si>
    <t>10002616</t>
  </si>
  <si>
    <t>+USD/-GBP 1.25885 13-02-23 (11) +37.5</t>
  </si>
  <si>
    <t>10002621</t>
  </si>
  <si>
    <t>+USD/-GBP 1.2631 13-02-23 (12) +41</t>
  </si>
  <si>
    <t>10002609</t>
  </si>
  <si>
    <t>+USD/-GBP 1.26325 13-02-23 (11) +40.5</t>
  </si>
  <si>
    <t>10002607</t>
  </si>
  <si>
    <t>+USD/-GBP 1.26335 13-02-23 (10) +40.5</t>
  </si>
  <si>
    <t>10002605</t>
  </si>
  <si>
    <t>+USD/-JPY 141.16 15-02-23 (10) -254</t>
  </si>
  <si>
    <t>10002966</t>
  </si>
  <si>
    <t>+USD/-JPY 142.2 15-02-23 (10) -242</t>
  </si>
  <si>
    <t>10002987</t>
  </si>
  <si>
    <t>+EUR/-USD 1.0009 06-03-23 (10) +99</t>
  </si>
  <si>
    <t>10000753</t>
  </si>
  <si>
    <t>+EUR/-USD 1.0377 06-03-23 (10) +167</t>
  </si>
  <si>
    <t>10000686</t>
  </si>
  <si>
    <t>+GBP/-USD 1.2289 13-02-23 (10) +63</t>
  </si>
  <si>
    <t>+USD/-EUR 1.0054 27-04-23 (11) +159</t>
  </si>
  <si>
    <t>10000712</t>
  </si>
  <si>
    <t>+USD/-EUR 1.0057 27-04-23 (20) +160</t>
  </si>
  <si>
    <t>10000714</t>
  </si>
  <si>
    <t>+USD/-EUR 1.0117 17-04-23 (10) +147</t>
  </si>
  <si>
    <t>10000700</t>
  </si>
  <si>
    <t>+USD/-EUR 1.03072 05-04-23 (20) +207.2</t>
  </si>
  <si>
    <t>10000658</t>
  </si>
  <si>
    <t>+USD/-EUR 1.0346 17-04-23 (20) +204</t>
  </si>
  <si>
    <t>10000683</t>
  </si>
  <si>
    <t>+USD/-EUR 1.0396 14-02-23 (10) +181</t>
  </si>
  <si>
    <t>10000656</t>
  </si>
  <si>
    <t>+USD/-EUR 1.0454 11-05-23 (10) +131</t>
  </si>
  <si>
    <t>10000773</t>
  </si>
  <si>
    <t>+USD/-EUR 1.0484 11-05-23 (10) +124</t>
  </si>
  <si>
    <t>10000779</t>
  </si>
  <si>
    <t>+USD/-EUR 1.0658 06-03-23 (10) +199.5</t>
  </si>
  <si>
    <t>10000619</t>
  </si>
  <si>
    <t>10000792</t>
  </si>
  <si>
    <t>10000794</t>
  </si>
  <si>
    <t>10000627</t>
  </si>
  <si>
    <t>10000629</t>
  </si>
  <si>
    <t>+USD/-GBP 1.1536 13-02-23 (10) +31</t>
  </si>
  <si>
    <t>10000708</t>
  </si>
  <si>
    <t>+USD/-GBP 1.16 13-02-23 (10) +30</t>
  </si>
  <si>
    <t>10000702</t>
  </si>
  <si>
    <t>+USD/-GBP 1.18017 13-02-23 (10) +39.7</t>
  </si>
  <si>
    <t>10000690</t>
  </si>
  <si>
    <t>+USD/-GBP 1.22197 18-04-23 (10) +43.7</t>
  </si>
  <si>
    <t>10000789</t>
  </si>
  <si>
    <t>+USD/-GBP 1.2338 13-02-23 (10) +68</t>
  </si>
  <si>
    <t>10000646</t>
  </si>
  <si>
    <t>+USD/-GBP 1.25735 13-02-23 (10) +40.5</t>
  </si>
  <si>
    <t>+EUR/-USD 1.07065 20-03-23 (10) +57</t>
  </si>
  <si>
    <t>10000532</t>
  </si>
  <si>
    <t>10000494</t>
  </si>
  <si>
    <t>+USD/-AUD 0.68758 15-02-23 (12) +5.8</t>
  </si>
  <si>
    <t>10000496</t>
  </si>
  <si>
    <t>+USD/-EUR 0.9685 20-03-23 (12) +125</t>
  </si>
  <si>
    <t>10000512</t>
  </si>
  <si>
    <t>+USD/-EUR 0.983 20-03-23 (12) +120</t>
  </si>
  <si>
    <t>10000516</t>
  </si>
  <si>
    <t>+USD/-EUR 1.0028 20-03-23 (12) +108</t>
  </si>
  <si>
    <t>10000523</t>
  </si>
  <si>
    <t>+USD/-EUR 1.01135 20-03-23 (12) +133.5</t>
  </si>
  <si>
    <t>10000509</t>
  </si>
  <si>
    <t>+USD/-EUR 1.036 20-03-23 (10) +177</t>
  </si>
  <si>
    <t>10000500</t>
  </si>
  <si>
    <t>+USD/-EUR 1.073 20-03-23 (12) +215</t>
  </si>
  <si>
    <t>10000487</t>
  </si>
  <si>
    <t>+USD/-EUR 1.07598 20-03-23 (10) +212.8</t>
  </si>
  <si>
    <t>10000480</t>
  </si>
  <si>
    <t>+USD/-EUR 1.077 20-03-23 (12) +213</t>
  </si>
  <si>
    <t>10000478</t>
  </si>
  <si>
    <t>+USD/-EUR 1.0797 20-03-23 (12) +217</t>
  </si>
  <si>
    <t>10000482</t>
  </si>
  <si>
    <t>+USD/-GBP 1.2612 13-02-23 (10) +40</t>
  </si>
  <si>
    <t>10000471</t>
  </si>
  <si>
    <t>10000470</t>
  </si>
  <si>
    <t>10000468</t>
  </si>
  <si>
    <t>SW0432__TELBOR3M/3.595</t>
  </si>
  <si>
    <t>10000016</t>
  </si>
  <si>
    <t>NIKKEI 225 TOTAL RETURN</t>
  </si>
  <si>
    <t>10003228</t>
  </si>
  <si>
    <t>10003229</t>
  </si>
  <si>
    <t>SPNASEUT INDX</t>
  </si>
  <si>
    <t>10003094</t>
  </si>
  <si>
    <t>SPTR</t>
  </si>
  <si>
    <t>10002855</t>
  </si>
  <si>
    <t>10002850</t>
  </si>
  <si>
    <t>10002854</t>
  </si>
  <si>
    <t>10002622</t>
  </si>
  <si>
    <t>SZCOMP</t>
  </si>
  <si>
    <t>10002718</t>
  </si>
  <si>
    <t>TOPIX TOTAL RETURN INDEX JPY</t>
  </si>
  <si>
    <t>10002629</t>
  </si>
  <si>
    <t>TRS</t>
  </si>
  <si>
    <t>10003059</t>
  </si>
  <si>
    <t>IBOXHY INDEX</t>
  </si>
  <si>
    <t>10000724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</si>
  <si>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</si>
  <si>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</si>
  <si>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</si>
  <si>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</si>
  <si>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</si>
  <si>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</si>
  <si>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</si>
  <si>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</si>
  <si>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</si>
  <si>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</si>
  <si>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30112000</t>
  </si>
  <si>
    <t>בנק לאומי לישראל בע"מ</t>
  </si>
  <si>
    <t>34810000</t>
  </si>
  <si>
    <t>34110000</t>
  </si>
  <si>
    <t>בנק מזרחי טפחות בע"מ</t>
  </si>
  <si>
    <t>30120000</t>
  </si>
  <si>
    <t>31711000</t>
  </si>
  <si>
    <t>30211000</t>
  </si>
  <si>
    <t>32011000</t>
  </si>
  <si>
    <t>30311000</t>
  </si>
  <si>
    <t>31211000</t>
  </si>
  <si>
    <t>30212000</t>
  </si>
  <si>
    <t>31712000</t>
  </si>
  <si>
    <t>30312000</t>
  </si>
  <si>
    <t>32012000</t>
  </si>
  <si>
    <t>31212000</t>
  </si>
  <si>
    <t>34010000</t>
  </si>
  <si>
    <t>30710000</t>
  </si>
  <si>
    <t>32610000</t>
  </si>
  <si>
    <t>31010000</t>
  </si>
  <si>
    <t>34510000</t>
  </si>
  <si>
    <t>34610000</t>
  </si>
  <si>
    <t>34710000</t>
  </si>
  <si>
    <t>30910000</t>
  </si>
  <si>
    <t>31210000</t>
  </si>
  <si>
    <t>31710000</t>
  </si>
  <si>
    <t>30810000</t>
  </si>
  <si>
    <t>31410000</t>
  </si>
  <si>
    <t>31110000</t>
  </si>
  <si>
    <t>33810000</t>
  </si>
  <si>
    <t>31120000</t>
  </si>
  <si>
    <t>30820000</t>
  </si>
  <si>
    <t>32020000</t>
  </si>
  <si>
    <t>31720000</t>
  </si>
  <si>
    <t>31220000</t>
  </si>
  <si>
    <t>33820000</t>
  </si>
  <si>
    <t>34520000</t>
  </si>
  <si>
    <t>34020000</t>
  </si>
  <si>
    <t>JP MORGAN</t>
  </si>
  <si>
    <t>30385000</t>
  </si>
  <si>
    <t>32085000</t>
  </si>
  <si>
    <t>דירוג פנימי</t>
  </si>
  <si>
    <t>לא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</si>
  <si>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</si>
  <si>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</si>
  <si>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</si>
  <si>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</si>
  <si>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</si>
  <si>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</si>
  <si>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</si>
  <si>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</si>
  <si>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</si>
  <si>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</si>
  <si>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</si>
  <si>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</si>
  <si>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</si>
  <si>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</si>
  <si>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</si>
  <si>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</si>
  <si>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</si>
  <si>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</si>
  <si>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</si>
  <si>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</si>
  <si>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</si>
  <si>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</si>
  <si>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</si>
  <si>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</si>
  <si>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</si>
  <si>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</si>
  <si>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</si>
  <si>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</si>
  <si>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</si>
  <si>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</si>
  <si>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</si>
  <si>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</si>
  <si>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</si>
  <si>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</si>
  <si>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</si>
  <si>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</si>
  <si>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</si>
  <si>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</si>
  <si>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</si>
  <si>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</si>
  <si>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</si>
  <si>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</si>
  <si>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</si>
  <si>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</si>
  <si>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</si>
  <si>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</si>
  <si>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</si>
  <si>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</si>
  <si>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</si>
  <si>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</si>
  <si>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</si>
  <si>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</si>
  <si>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</si>
  <si>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</si>
  <si>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</si>
  <si>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</si>
  <si>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</si>
  <si>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</si>
  <si>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</si>
  <si>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</si>
  <si>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</si>
  <si>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</si>
  <si>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</si>
  <si>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</si>
  <si>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95350604</t>
  </si>
  <si>
    <t>95350603</t>
  </si>
  <si>
    <t>95350605</t>
  </si>
  <si>
    <t>95350602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</si>
  <si>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</si>
  <si>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</si>
  <si>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</si>
  <si>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</si>
  <si>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</si>
  <si>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</si>
  <si>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</si>
  <si>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</si>
  <si>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</si>
  <si>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</si>
  <si>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95350601</t>
  </si>
  <si>
    <t>94100001</t>
  </si>
  <si>
    <t>9912270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</si>
  <si>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</si>
  <si>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</si>
  <si>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</si>
  <si>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</si>
  <si>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</si>
  <si>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</si>
  <si>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</si>
  <si>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</si>
  <si>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</si>
  <si>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</si>
  <si>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</si>
  <si>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</si>
  <si>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</si>
  <si>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</si>
  <si>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</si>
  <si>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</si>
  <si>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</si>
  <si>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</si>
  <si>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</si>
  <si>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</si>
  <si>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</si>
  <si>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</si>
  <si>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</si>
  <si>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</si>
  <si>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</si>
  <si>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</si>
  <si>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</si>
  <si>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</si>
  <si>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</si>
  <si>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</si>
  <si>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</si>
  <si>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</si>
  <si>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</si>
  <si>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</si>
  <si>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</si>
  <si>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</si>
  <si>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</si>
  <si>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</si>
  <si>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</si>
  <si>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</si>
  <si>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</si>
  <si>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</si>
  <si>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</si>
  <si>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</si>
  <si>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</si>
  <si>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545876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</si>
  <si>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</si>
  <si>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</si>
  <si>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</si>
  <si>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</si>
  <si>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</si>
  <si>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</si>
  <si>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</si>
  <si>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</si>
  <si>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</si>
  <si>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</si>
  <si>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</si>
  <si>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</si>
  <si>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</si>
  <si>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</si>
  <si>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84666730</t>
  </si>
  <si>
    <t>455954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</si>
  <si>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</si>
  <si>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</si>
  <si>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</si>
  <si>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</si>
  <si>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</si>
  <si>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</si>
  <si>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</si>
  <si>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</si>
  <si>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</si>
  <si>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</si>
  <si>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</si>
  <si>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</si>
  <si>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</si>
  <si>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</si>
  <si>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</si>
  <si>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</si>
  <si>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</si>
  <si>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</si>
  <si>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90000104</t>
  </si>
  <si>
    <t>84666732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</si>
  <si>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</si>
  <si>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</si>
  <si>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</si>
  <si>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</si>
  <si>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</si>
  <si>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</si>
  <si>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</si>
  <si>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</si>
  <si>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90141407</t>
  </si>
  <si>
    <t>90000001</t>
  </si>
  <si>
    <t>66240</t>
  </si>
  <si>
    <t>508309</t>
  </si>
  <si>
    <t>464740</t>
  </si>
  <si>
    <t>469140</t>
  </si>
  <si>
    <t>475042</t>
  </si>
  <si>
    <t>95004024</t>
  </si>
  <si>
    <t>נדלן מגדל צפירה</t>
  </si>
  <si>
    <t>השכרה</t>
  </si>
  <si>
    <t>פינת הרחובות הצפירה, יד חרוצים ואליאשברג, תל אביב</t>
  </si>
  <si>
    <t>נדלן נדלן אלביט מודיעין</t>
  </si>
  <si>
    <t>אזור התעסוקה הפארק הטכנולוגי, מודיעין</t>
  </si>
  <si>
    <t>סה"כ יתרות התחייבות להשקעה</t>
  </si>
  <si>
    <t xml:space="preserve"> F2 Capital Partners 3 LP </t>
  </si>
  <si>
    <t xml:space="preserve"> F2 Select I LP </t>
  </si>
  <si>
    <t xml:space="preserve"> Fortissimo Partners VI </t>
  </si>
  <si>
    <t xml:space="preserve"> Greenfield Cobra Investments L.P </t>
  </si>
  <si>
    <t xml:space="preserve"> Greenfield Partners II, L.P </t>
  </si>
  <si>
    <t xml:space="preserve"> Greenfield Partners Panorays LP </t>
  </si>
  <si>
    <t xml:space="preserve"> JTLV III </t>
  </si>
  <si>
    <t xml:space="preserve"> Noy 4 Infrastructure and energy investments l.p </t>
  </si>
  <si>
    <t xml:space="preserve"> S.H. SKY 4 L.P </t>
  </si>
  <si>
    <t xml:space="preserve"> Stage One IV Annex Fund L.P </t>
  </si>
  <si>
    <t xml:space="preserve"> Stage One S.P.V R.S </t>
  </si>
  <si>
    <t xml:space="preserve"> Stage One Venture Capital Fund IV L.P </t>
  </si>
  <si>
    <t xml:space="preserve"> StageOne S.P.V D.R </t>
  </si>
  <si>
    <t xml:space="preserve"> Advent International GPE X-B L.P </t>
  </si>
  <si>
    <t xml:space="preserve"> AIOF II Woolly Co-Invest Parallel Fund L.P </t>
  </si>
  <si>
    <t xml:space="preserve"> Ambition HOLDINGS OFFSHORE LP </t>
  </si>
  <si>
    <t xml:space="preserve"> AP IX Connect Holdings L.P </t>
  </si>
  <si>
    <t xml:space="preserve"> Arkin Bio Capital L.P </t>
  </si>
  <si>
    <t xml:space="preserve"> Astorg MidCap </t>
  </si>
  <si>
    <t xml:space="preserve"> Astorg VIII </t>
  </si>
  <si>
    <t xml:space="preserve"> Audax Direct Lending Solutions Fund II B-1 </t>
  </si>
  <si>
    <t xml:space="preserve"> AUDAX DLS CO-INVESTMENT FUND 3 L.P. </t>
  </si>
  <si>
    <t xml:space="preserve"> BCP V DEXKO CO-INVEST LP </t>
  </si>
  <si>
    <t xml:space="preserve"> Bessemer Venture Partners XII Institutional L.P </t>
  </si>
  <si>
    <t xml:space="preserve"> Brookfield Capital Partners Fund VI </t>
  </si>
  <si>
    <t xml:space="preserve"> BVP Forge Institutional L.P </t>
  </si>
  <si>
    <t xml:space="preserve"> Cheyne Real Estate Credit Holdings VII </t>
  </si>
  <si>
    <t xml:space="preserve"> Copenhagen infrastructure Energy Transition Fund I </t>
  </si>
  <si>
    <t xml:space="preserve"> Crescent Direct Lending III </t>
  </si>
  <si>
    <t xml:space="preserve"> DIRECT LENDING FUND IV (EUR) SLP </t>
  </si>
  <si>
    <t xml:space="preserve"> ELECTRA AMERICA PRINCIPAL HOSPITALITY LP </t>
  </si>
  <si>
    <t xml:space="preserve"> Francisco Partners VII </t>
  </si>
  <si>
    <t xml:space="preserve"> GIP IV Gutenberg Co Invest SCsp </t>
  </si>
  <si>
    <t xml:space="preserve"> GIP IV Seaway Energy </t>
  </si>
  <si>
    <t xml:space="preserve"> Girasol Investments S.A </t>
  </si>
  <si>
    <t xml:space="preserve"> Group 11 Fund IV </t>
  </si>
  <si>
    <t xml:space="preserve"> ICG Real Estate Debt VI </t>
  </si>
  <si>
    <t xml:space="preserve"> ICG Senior Debt Partners Fund 5-A (EUR) SCSp </t>
  </si>
  <si>
    <t xml:space="preserve"> Insight Partners XII, LP </t>
  </si>
  <si>
    <t xml:space="preserve"> ISQ Global infrastructure Fund III, LP </t>
  </si>
  <si>
    <t xml:space="preserve"> ISQ Kio Co-Invest Fund L.P </t>
  </si>
  <si>
    <t xml:space="preserve"> ISRAEL SECONDARY FUND III L.P </t>
  </si>
  <si>
    <t xml:space="preserve"> Kartesia Credit Opportunities V </t>
  </si>
  <si>
    <t xml:space="preserve"> Kartesia Credit Opportunities VI SCS </t>
  </si>
  <si>
    <t xml:space="preserve"> Kartesia Senior Opportunities II SCS SICAV-RAIF </t>
  </si>
  <si>
    <t xml:space="preserve"> KASS Unlevered II S,a.r.l </t>
  </si>
  <si>
    <t xml:space="preserve"> KASS Unlevered S.a r.l. - Compartment E </t>
  </si>
  <si>
    <t xml:space="preserve"> KKR CAVALRY CO-INVEST </t>
  </si>
  <si>
    <t xml:space="preserve"> MICL SONNEDIX SOLAR CIV L.P. </t>
  </si>
  <si>
    <t xml:space="preserve"> MIE III Co-Investment Fund II S.L.P </t>
  </si>
  <si>
    <t xml:space="preserve"> Monarch Opportunistic Real Estate Fund </t>
  </si>
  <si>
    <t xml:space="preserve"> Nirvana Holdings I LP </t>
  </si>
  <si>
    <t xml:space="preserve"> Pantheon Global Co-Investment Opportunities Fund V </t>
  </si>
  <si>
    <t xml:space="preserve"> Permira VIII - 2 SCSp </t>
  </si>
  <si>
    <t xml:space="preserve"> PORCUPINE HOLDINGS (OFFSHORE) LP </t>
  </si>
  <si>
    <t xml:space="preserve"> Proxima Co-Invest L.P </t>
  </si>
  <si>
    <t xml:space="preserve"> Qumra MS LP Minute Media </t>
  </si>
  <si>
    <t xml:space="preserve"> QUMRA OPPORTUNITY FUND I </t>
  </si>
  <si>
    <t xml:space="preserve"> Tikehau Direct Lending V </t>
  </si>
  <si>
    <t xml:space="preserve"> Vintage Co-Invest III </t>
  </si>
  <si>
    <t xml:space="preserve"> Vintage Fund of Funds VI (Access, LP) </t>
  </si>
  <si>
    <t xml:space="preserve"> Vintage Fund of Funds VII (Access) LP </t>
  </si>
  <si>
    <t xml:space="preserve"> WHITEHORSE LIQUIDITY PARTNERS GPSOF </t>
  </si>
  <si>
    <t xml:space="preserve"> Whitehorse Liquidity Partners IV </t>
  </si>
  <si>
    <t xml:space="preserve"> Whitehorse Liquidity Partners V </t>
  </si>
  <si>
    <t xml:space="preserve"> Zeev Opportunity Fund I </t>
  </si>
  <si>
    <t>Skywalker Airtrunk</t>
  </si>
  <si>
    <t>סה"כ תעודות חוב מסחריות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</si>
  <si>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</si>
  <si>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</si>
  <si>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</si>
  <si>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</si>
  <si>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אג"ח קונצרני סחיר</t>
  </si>
  <si>
    <t>סה"כ אג"ח קונצרני לא סחיר</t>
  </si>
  <si>
    <t>סה"כ מסגרת אשראי מנוצלות ללווים</t>
  </si>
  <si>
    <t>31/09/2022</t>
  </si>
  <si>
    <t>גורם 171</t>
  </si>
  <si>
    <t>גורם 155</t>
  </si>
  <si>
    <t>גורם 43</t>
  </si>
  <si>
    <t>גורם 187</t>
  </si>
  <si>
    <t>גורם 183</t>
  </si>
  <si>
    <t>גורם 37</t>
  </si>
  <si>
    <t>גורם 158</t>
  </si>
  <si>
    <t>גורם 105</t>
  </si>
  <si>
    <t>גורם 172</t>
  </si>
  <si>
    <t>גורם 188</t>
  </si>
  <si>
    <t>גורם 104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</si>
  <si>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</si>
  <si>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</si>
  <si>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</si>
  <si>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</si>
  <si>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</si>
  <si>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</si>
  <si>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</si>
  <si>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</si>
  <si>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</si>
  <si>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</si>
  <si>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142</t>
  </si>
  <si>
    <t>גורם 128</t>
  </si>
  <si>
    <t>גורם 177</t>
  </si>
  <si>
    <t>גורם 161</t>
  </si>
  <si>
    <t>מובטחות משכנתא - גורם 01</t>
  </si>
  <si>
    <t>בבטחונות אחרים - גורם 80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</si>
  <si>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</si>
  <si>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</si>
  <si>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</si>
  <si>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</si>
  <si>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</si>
  <si>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</si>
  <si>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</si>
  <si>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</si>
  <si>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</si>
  <si>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</si>
  <si>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</si>
  <si>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</si>
  <si>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</si>
  <si>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185</t>
  </si>
  <si>
    <t>בבטחונות אחרים - גורם 147</t>
  </si>
  <si>
    <t>בבטחונות אחרים - גורם 152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</si>
  <si>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</si>
  <si>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</si>
  <si>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</si>
  <si>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</si>
  <si>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</si>
  <si>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</si>
  <si>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</si>
  <si>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</si>
  <si>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</si>
  <si>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</si>
  <si>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</si>
  <si>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</si>
  <si>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</si>
  <si>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</si>
  <si>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41</t>
  </si>
  <si>
    <t>בבטחונות אחרים - גורם 155</t>
  </si>
  <si>
    <t>בבטחונות אחרים - גורם 129</t>
  </si>
  <si>
    <t>בבטחונות אחרים - גורם 154</t>
  </si>
  <si>
    <t>בבטחונות אחרים - גורם 89</t>
  </si>
  <si>
    <t>בבטחונות אחרים - גורם 61</t>
  </si>
  <si>
    <t>בבטחונות אחרים - גורם 43</t>
  </si>
  <si>
    <t>בבטחונות אחרים - גורם 167</t>
  </si>
  <si>
    <t>בבטחונות אחרים - גורם 130</t>
  </si>
  <si>
    <t>בבטחונות אחרים - גורם 78</t>
  </si>
  <si>
    <t>בבטחונות אחרים - גורם 77</t>
  </si>
  <si>
    <t>בבטחונות אחרים - גורם 70</t>
  </si>
  <si>
    <t>בבטחונות אחרים - גורם 17</t>
  </si>
  <si>
    <t>בבטחונות אחרים - גורם 115*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</si>
  <si>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</si>
  <si>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</si>
  <si>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</si>
  <si>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</si>
  <si>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</si>
  <si>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178</t>
  </si>
  <si>
    <t>בבטחונות אחרים - גורם 148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</si>
  <si>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</si>
  <si>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</si>
  <si>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</si>
  <si>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</si>
  <si>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</si>
  <si>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</si>
  <si>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</si>
  <si>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</si>
  <si>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</si>
  <si>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</si>
  <si>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</si>
  <si>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135</t>
  </si>
  <si>
    <t>בבטחונות אחרים - גורם 139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</si>
  <si>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</si>
  <si>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</si>
  <si>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</si>
  <si>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</si>
  <si>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157</t>
  </si>
  <si>
    <t>בבטחונות אחרים - גורם 187</t>
  </si>
  <si>
    <t>בבטחונות אחרים - גורם 183</t>
  </si>
  <si>
    <t>בבטחונות אחרים - גורם 173</t>
  </si>
  <si>
    <t>בבטחונות אחרים - גורם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</si>
</sst>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0.0000"/>
  </numFmts>
  <fonts count="3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8">
    <xf numFmtId="0" fontId="0" fillId="0" borderId="0"/>
    <xf numFmtId="164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7" fillId="0" borderId="0"/>
    <xf numFmtId="0" fontId="23" fillId="0" borderId="0"/>
    <xf numFmtId="0" fontId="2" fillId="0" borderId="0"/>
    <xf numFmtId="9" fontId="23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45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0" applyFont="1" applyAlignment="1">
      <alignment horizontal="center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6" fillId="0" borderId="0" xfId="7" applyFont="1" applyAlignment="1">
      <alignment horizontal="justify" readingOrder="2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49" fontId="6" fillId="2" borderId="3" xfId="7" applyNumberFormat="1" applyFont="1" applyFill="1" applyBorder="1" applyAlignment="1">
      <alignment horizontal="center" wrapText="1"/>
    </xf>
    <xf numFmtId="0" fontId="15" fillId="2" borderId="1" xfId="7" applyNumberFormat="1" applyFont="1" applyFill="1" applyBorder="1" applyAlignment="1">
      <alignment horizontal="right" vertical="center" wrapText="1" indent="1"/>
    </xf>
    <xf numFmtId="49" fontId="15" fillId="2" borderId="1" xfId="7" applyNumberFormat="1" applyFont="1" applyFill="1" applyBorder="1" applyAlignment="1">
      <alignment horizontal="right" vertical="center" wrapText="1" indent="3" readingOrder="2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49" fontId="15" fillId="2" borderId="7" xfId="7" applyNumberFormat="1" applyFont="1" applyFill="1" applyBorder="1" applyAlignment="1">
      <alignment horizontal="center" vertical="center" wrapText="1" readingOrder="2"/>
    </xf>
    <xf numFmtId="0" fontId="6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wrapText="1"/>
    </xf>
    <xf numFmtId="49" fontId="18" fillId="2" borderId="2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11" applyFont="1" applyFill="1" applyBorder="1" applyAlignment="1" applyProtection="1">
      <alignment horizontal="center" readingOrder="2"/>
    </xf>
    <xf numFmtId="49" fontId="6" fillId="2" borderId="6" xfId="0" applyNumberFormat="1" applyFont="1" applyFill="1" applyBorder="1" applyAlignment="1">
      <alignment horizontal="center" wrapText="1"/>
    </xf>
    <xf numFmtId="0" fontId="3" fillId="0" borderId="0" xfId="11" applyFill="1" applyBorder="1" applyAlignment="1" applyProtection="1">
      <alignment horizontal="center" readingOrder="2"/>
    </xf>
    <xf numFmtId="0" fontId="15" fillId="2" borderId="5" xfId="7" applyNumberFormat="1" applyFont="1" applyFill="1" applyBorder="1" applyAlignment="1">
      <alignment horizontal="right" vertical="center" wrapText="1" indent="1"/>
    </xf>
    <xf numFmtId="0" fontId="22" fillId="0" borderId="0" xfId="7" applyFont="1" applyAlignment="1">
      <alignment horizontal="right"/>
    </xf>
    <xf numFmtId="49" fontId="15" fillId="2" borderId="10" xfId="7" applyNumberFormat="1" applyFont="1" applyFill="1" applyBorder="1" applyAlignment="1">
      <alignment horizontal="center" vertical="center" wrapText="1" readingOrder="2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right" vertical="center" wrapText="1" readingOrder="2"/>
    </xf>
    <xf numFmtId="0" fontId="15" fillId="2" borderId="1" xfId="7" applyNumberFormat="1" applyFont="1" applyFill="1" applyBorder="1" applyAlignment="1">
      <alignment horizontal="right" vertical="center" wrapText="1" readingOrder="2"/>
    </xf>
    <xf numFmtId="0" fontId="15" fillId="2" borderId="5" xfId="7" applyNumberFormat="1" applyFont="1" applyFill="1" applyBorder="1" applyAlignment="1">
      <alignment horizontal="right" vertical="center" wrapText="1" indent="1" readingOrder="2"/>
    </xf>
    <xf numFmtId="0" fontId="10" fillId="2" borderId="21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 wrapText="1"/>
    </xf>
    <xf numFmtId="0" fontId="6" fillId="2" borderId="14" xfId="7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/>
    </xf>
    <xf numFmtId="164" fontId="6" fillId="0" borderId="26" xfId="13" applyFont="1" applyFill="1" applyBorder="1" applyAlignment="1">
      <alignment horizontal="right"/>
    </xf>
    <xf numFmtId="10" fontId="6" fillId="0" borderId="26" xfId="14" applyNumberFormat="1" applyFont="1" applyFill="1" applyBorder="1" applyAlignment="1">
      <alignment horizontal="center"/>
    </xf>
    <xf numFmtId="2" fontId="6" fillId="0" borderId="26" xfId="7" applyNumberFormat="1" applyFont="1" applyFill="1" applyBorder="1" applyAlignment="1">
      <alignment horizontal="right"/>
    </xf>
    <xf numFmtId="168" fontId="6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5" fillId="0" borderId="0" xfId="7" applyFont="1" applyFill="1" applyAlignment="1">
      <alignment horizontal="center"/>
    </xf>
    <xf numFmtId="0" fontId="26" fillId="0" borderId="23" xfId="0" applyFont="1" applyFill="1" applyBorder="1" applyAlignment="1">
      <alignment horizontal="right"/>
    </xf>
    <xf numFmtId="49" fontId="26" fillId="0" borderId="23" xfId="0" applyNumberFormat="1" applyFont="1" applyFill="1" applyBorder="1" applyAlignment="1">
      <alignment horizontal="right"/>
    </xf>
    <xf numFmtId="167" fontId="26" fillId="0" borderId="23" xfId="0" applyNumberFormat="1" applyFont="1" applyFill="1" applyBorder="1" applyAlignment="1">
      <alignment horizontal="right"/>
    </xf>
    <xf numFmtId="4" fontId="26" fillId="0" borderId="23" xfId="0" applyNumberFormat="1" applyFont="1" applyFill="1" applyBorder="1" applyAlignment="1">
      <alignment horizontal="right"/>
    </xf>
    <xf numFmtId="10" fontId="26" fillId="0" borderId="23" xfId="0" applyNumberFormat="1" applyFont="1" applyFill="1" applyBorder="1" applyAlignment="1">
      <alignment horizontal="right"/>
    </xf>
    <xf numFmtId="0" fontId="26" fillId="0" borderId="0" xfId="0" applyFont="1" applyFill="1" applyAlignment="1">
      <alignment horizontal="right" indent="1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7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27" fillId="0" borderId="0" xfId="0" applyFont="1" applyFill="1" applyAlignment="1">
      <alignment horizontal="right" indent="3"/>
    </xf>
    <xf numFmtId="0" fontId="27" fillId="0" borderId="0" xfId="0" applyFont="1" applyFill="1" applyAlignment="1">
      <alignment horizontal="right"/>
    </xf>
    <xf numFmtId="49" fontId="27" fillId="0" borderId="0" xfId="0" applyNumberFormat="1" applyFont="1" applyFill="1" applyAlignment="1">
      <alignment horizontal="right"/>
    </xf>
    <xf numFmtId="167" fontId="27" fillId="0" borderId="0" xfId="0" applyNumberFormat="1" applyFont="1" applyFill="1" applyAlignment="1">
      <alignment horizontal="right"/>
    </xf>
    <xf numFmtId="4" fontId="27" fillId="0" borderId="0" xfId="0" applyNumberFormat="1" applyFont="1" applyFill="1" applyAlignment="1">
      <alignment horizontal="right"/>
    </xf>
    <xf numFmtId="10" fontId="27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 readingOrder="2"/>
    </xf>
    <xf numFmtId="0" fontId="28" fillId="0" borderId="0" xfId="0" applyFont="1" applyFill="1" applyAlignment="1">
      <alignment horizontal="right"/>
    </xf>
    <xf numFmtId="14" fontId="26" fillId="0" borderId="23" xfId="0" applyNumberFormat="1" applyFont="1" applyFill="1" applyBorder="1" applyAlignment="1">
      <alignment horizontal="right"/>
    </xf>
    <xf numFmtId="2" fontId="26" fillId="0" borderId="23" xfId="0" applyNumberFormat="1" applyFont="1" applyFill="1" applyBorder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14" fontId="27" fillId="0" borderId="0" xfId="0" applyNumberFormat="1" applyFont="1" applyFill="1" applyAlignment="1">
      <alignment horizontal="right"/>
    </xf>
    <xf numFmtId="2" fontId="27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3"/>
    </xf>
    <xf numFmtId="0" fontId="27" fillId="0" borderId="0" xfId="0" applyFont="1" applyFill="1" applyAlignment="1">
      <alignment horizontal="right" indent="4"/>
    </xf>
    <xf numFmtId="0" fontId="28" fillId="0" borderId="0" xfId="0" applyFont="1" applyFill="1" applyAlignment="1">
      <alignment horizontal="center"/>
    </xf>
    <xf numFmtId="0" fontId="30" fillId="0" borderId="0" xfId="0" applyFont="1" applyFill="1"/>
    <xf numFmtId="2" fontId="30" fillId="0" borderId="0" xfId="0" applyNumberFormat="1" applyFont="1" applyFill="1"/>
    <xf numFmtId="10" fontId="30" fillId="0" borderId="0" xfId="14" applyNumberFormat="1" applyFont="1" applyFill="1"/>
    <xf numFmtId="0" fontId="29" fillId="0" borderId="0" xfId="0" applyFont="1" applyFill="1" applyAlignment="1">
      <alignment horizontal="right" readingOrder="2"/>
    </xf>
    <xf numFmtId="4" fontId="27" fillId="0" borderId="0" xfId="16" applyNumberFormat="1" applyFont="1" applyFill="1" applyAlignment="1">
      <alignment horizontal="right"/>
    </xf>
    <xf numFmtId="10" fontId="27" fillId="0" borderId="0" xfId="17" applyNumberFormat="1" applyFont="1" applyFill="1" applyAlignment="1">
      <alignment horizontal="right"/>
    </xf>
    <xf numFmtId="0" fontId="1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right" indent="1"/>
    </xf>
    <xf numFmtId="0" fontId="26" fillId="0" borderId="24" xfId="0" applyFont="1" applyFill="1" applyBorder="1" applyAlignment="1">
      <alignment horizontal="right"/>
    </xf>
    <xf numFmtId="0" fontId="26" fillId="0" borderId="25" xfId="0" applyFont="1" applyFill="1" applyBorder="1" applyAlignment="1">
      <alignment horizontal="right" indent="1"/>
    </xf>
    <xf numFmtId="0" fontId="26" fillId="0" borderId="25" xfId="0" applyFont="1" applyFill="1" applyBorder="1" applyAlignment="1">
      <alignment horizontal="right" indent="2"/>
    </xf>
    <xf numFmtId="0" fontId="27" fillId="0" borderId="25" xfId="0" applyFont="1" applyFill="1" applyBorder="1" applyAlignment="1">
      <alignment horizontal="right" indent="3"/>
    </xf>
    <xf numFmtId="49" fontId="27" fillId="0" borderId="0" xfId="16" applyNumberFormat="1" applyFont="1" applyFill="1" applyAlignment="1">
      <alignment horizontal="right"/>
    </xf>
    <xf numFmtId="10" fontId="27" fillId="0" borderId="0" xfId="16" applyNumberFormat="1" applyFont="1" applyFill="1" applyAlignment="1">
      <alignment horizontal="right"/>
    </xf>
    <xf numFmtId="0" fontId="27" fillId="0" borderId="25" xfId="0" applyFont="1" applyFill="1" applyBorder="1" applyAlignment="1">
      <alignment horizontal="right" indent="2"/>
    </xf>
    <xf numFmtId="0" fontId="2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27" fillId="0" borderId="0" xfId="16" applyFont="1" applyFill="1" applyAlignment="1">
      <alignment horizontal="right"/>
    </xf>
    <xf numFmtId="10" fontId="27" fillId="0" borderId="0" xfId="14" applyNumberFormat="1" applyFont="1" applyFill="1" applyAlignment="1">
      <alignment horizontal="right"/>
    </xf>
    <xf numFmtId="10" fontId="26" fillId="0" borderId="0" xfId="14" applyNumberFormat="1" applyFont="1" applyFill="1" applyAlignment="1">
      <alignment horizontal="right"/>
    </xf>
    <xf numFmtId="0" fontId="31" fillId="0" borderId="0" xfId="0" applyFont="1" applyFill="1" applyAlignment="1">
      <alignment horizontal="right"/>
    </xf>
    <xf numFmtId="0" fontId="32" fillId="0" borderId="0" xfId="0" applyFont="1" applyFill="1" applyAlignment="1">
      <alignment horizontal="right"/>
    </xf>
    <xf numFmtId="10" fontId="32" fillId="0" borderId="0" xfId="0" applyNumberFormat="1" applyFont="1" applyFill="1" applyAlignment="1">
      <alignment horizontal="right"/>
    </xf>
    <xf numFmtId="0" fontId="8" fillId="2" borderId="14" xfId="7" applyFont="1" applyFill="1" applyBorder="1" applyAlignment="1">
      <alignment horizontal="center" vertical="center" wrapText="1"/>
    </xf>
    <xf numFmtId="0" fontId="8" fillId="2" borderId="15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 readingOrder="2"/>
    </xf>
    <xf numFmtId="0" fontId="8" fillId="2" borderId="19" xfId="0" applyFont="1" applyFill="1" applyBorder="1" applyAlignment="1">
      <alignment horizontal="center" vertical="center" wrapText="1" readingOrder="2"/>
    </xf>
    <xf numFmtId="0" fontId="8" fillId="2" borderId="20" xfId="0" applyFont="1" applyFill="1" applyBorder="1" applyAlignment="1">
      <alignment horizontal="center" vertical="center" wrapText="1" readingOrder="2"/>
    </xf>
    <xf numFmtId="0" fontId="21" fillId="2" borderId="16" xfId="0" applyFont="1" applyFill="1" applyBorder="1" applyAlignment="1">
      <alignment horizontal="center" vertical="center" wrapText="1" readingOrder="2"/>
    </xf>
    <xf numFmtId="0" fontId="17" fillId="0" borderId="17" xfId="0" applyFont="1" applyBorder="1" applyAlignment="1">
      <alignment horizontal="center" readingOrder="2"/>
    </xf>
    <xf numFmtId="0" fontId="17" fillId="0" borderId="13" xfId="0" applyFont="1" applyBorder="1" applyAlignment="1">
      <alignment horizontal="center" readingOrder="2"/>
    </xf>
    <xf numFmtId="0" fontId="21" fillId="2" borderId="18" xfId="0" applyFont="1" applyFill="1" applyBorder="1" applyAlignment="1">
      <alignment horizontal="center" vertical="center" wrapText="1" readingOrder="2"/>
    </xf>
    <xf numFmtId="0" fontId="17" fillId="0" borderId="19" xfId="0" applyFont="1" applyBorder="1" applyAlignment="1">
      <alignment horizontal="center" readingOrder="2"/>
    </xf>
    <xf numFmtId="0" fontId="17" fillId="0" borderId="20" xfId="0" applyFont="1" applyBorder="1" applyAlignment="1">
      <alignment horizontal="center" readingOrder="2"/>
    </xf>
    <xf numFmtId="0" fontId="6" fillId="0" borderId="0" xfId="0" applyFont="1" applyFill="1" applyAlignment="1">
      <alignment horizontal="right" readingOrder="2"/>
    </xf>
    <xf numFmtId="0" fontId="21" fillId="2" borderId="19" xfId="0" applyFont="1" applyFill="1" applyBorder="1" applyAlignment="1">
      <alignment horizontal="center" vertical="center" wrapText="1" readingOrder="2"/>
    </xf>
    <xf numFmtId="0" fontId="21" fillId="2" borderId="20" xfId="0" applyFont="1" applyFill="1" applyBorder="1" applyAlignment="1">
      <alignment horizontal="center" vertical="center" wrapText="1" readingOrder="2"/>
    </xf>
  </cellXfs>
  <cellStyles count="18">
    <cellStyle name="Comma" xfId="13" builtinId="3"/>
    <cellStyle name="Comma 2" xfId="1"/>
    <cellStyle name="Comma 3" xfId="15"/>
    <cellStyle name="Currency [0] _1" xfId="2"/>
    <cellStyle name="Hyperlink 2" xfId="3"/>
    <cellStyle name="Normal" xfId="0" builtinId="0"/>
    <cellStyle name="Normal 11" xfId="4"/>
    <cellStyle name="Normal 2" xfId="5"/>
    <cellStyle name="Normal 2 2" xfId="16"/>
    <cellStyle name="Normal 3" xfId="6"/>
    <cellStyle name="Normal 4" xfId="12"/>
    <cellStyle name="Normal_2007-16618" xfId="7"/>
    <cellStyle name="Percent" xfId="14" builtinId="5"/>
    <cellStyle name="Percent 2" xfId="8"/>
    <cellStyle name="Percent 3 2" xfId="17"/>
    <cellStyle name="Text" xfId="9"/>
    <cellStyle name="Total" xfId="10"/>
    <cellStyle name="היפר-קישור" xfId="11" builtinId="8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D67"/>
  <sheetViews>
    <sheetView rightToLeft="1" tabSelected="1" zoomScale="70" zoomScaleNormal="70" workbookViewId="0">
      <selection activeCell="I15" sqref="I15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145</v>
      </c>
      <c r="C1" s="46" t="s" vm="1">
        <v>228</v>
      </c>
    </row>
    <row r="2" spans="1:4">
      <c r="B2" s="46" t="s">
        <v>144</v>
      </c>
      <c r="C2" s="46" t="s">
        <v>229</v>
      </c>
    </row>
    <row r="3" spans="1:4">
      <c r="B3" s="46" t="s">
        <v>146</v>
      </c>
      <c r="C3" s="46" t="s">
        <v>230</v>
      </c>
    </row>
    <row r="4" spans="1:4">
      <c r="B4" s="46" t="s">
        <v>147</v>
      </c>
      <c r="C4" s="46">
        <v>12152</v>
      </c>
    </row>
    <row r="6" spans="1:4" ht="26.25" customHeight="1">
      <c r="B6" s="130" t="s">
        <v>158</v>
      </c>
      <c r="C6" s="131"/>
      <c r="D6" s="132"/>
    </row>
    <row r="7" spans="1:4" s="9" customFormat="1">
      <c r="B7" s="21"/>
      <c r="C7" s="22" t="s">
        <v>111</v>
      </c>
      <c r="D7" s="23" t="s">
        <v>109</v>
      </c>
    </row>
    <row r="8" spans="1:4" s="9" customFormat="1">
      <c r="B8" s="21"/>
      <c r="C8" s="24" t="s">
        <v>207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157</v>
      </c>
      <c r="C10" s="68">
        <f>C11+C12+C23+C33+C35+C37</f>
        <v>121791.95981212202</v>
      </c>
      <c r="D10" s="69">
        <f>C10/$C$42</f>
        <v>1.0000000000000002</v>
      </c>
    </row>
    <row r="11" spans="1:4">
      <c r="A11" s="42" t="s">
        <v>125</v>
      </c>
      <c r="B11" s="27" t="s">
        <v>159</v>
      </c>
      <c r="C11" s="68">
        <f>מזומנים!J10</f>
        <v>11712.600694138</v>
      </c>
      <c r="D11" s="69">
        <f t="shared" ref="D11:D13" si="0">C11/$C$42</f>
        <v>9.6168915519596082E-2</v>
      </c>
    </row>
    <row r="12" spans="1:4">
      <c r="B12" s="27" t="s">
        <v>160</v>
      </c>
      <c r="C12" s="68">
        <f>SUM(C13:C21)</f>
        <v>90303.811179253011</v>
      </c>
      <c r="D12" s="69">
        <f t="shared" si="0"/>
        <v>0.74145954559362504</v>
      </c>
    </row>
    <row r="13" spans="1:4">
      <c r="A13" s="44" t="s">
        <v>125</v>
      </c>
      <c r="B13" s="28" t="s">
        <v>70</v>
      </c>
      <c r="C13" s="68" vm="2">
        <v>32165.147955334</v>
      </c>
      <c r="D13" s="69">
        <f t="shared" si="0"/>
        <v>0.26409910806060116</v>
      </c>
    </row>
    <row r="14" spans="1:4">
      <c r="A14" s="44" t="s">
        <v>125</v>
      </c>
      <c r="B14" s="28" t="s">
        <v>71</v>
      </c>
      <c r="C14" s="68" t="s" vm="3">
        <v>2937</v>
      </c>
      <c r="D14" s="69" t="s" vm="4">
        <v>2937</v>
      </c>
    </row>
    <row r="15" spans="1:4">
      <c r="A15" s="44" t="s">
        <v>125</v>
      </c>
      <c r="B15" s="28" t="s">
        <v>72</v>
      </c>
      <c r="C15" s="68">
        <f>'אג"ח קונצרני'!R11</f>
        <v>30457.261742715</v>
      </c>
      <c r="D15" s="69">
        <f t="shared" ref="D15:D21" si="1">C15/$C$42</f>
        <v>0.2500761280933389</v>
      </c>
    </row>
    <row r="16" spans="1:4">
      <c r="A16" s="44" t="s">
        <v>125</v>
      </c>
      <c r="B16" s="28" t="s">
        <v>73</v>
      </c>
      <c r="C16" s="68">
        <f>מניות!L11</f>
        <v>9631.7358310029995</v>
      </c>
      <c r="D16" s="69">
        <f t="shared" si="1"/>
        <v>7.9083511307815824E-2</v>
      </c>
    </row>
    <row r="17" spans="1:4">
      <c r="A17" s="44" t="s">
        <v>125</v>
      </c>
      <c r="B17" s="28" t="s">
        <v>220</v>
      </c>
      <c r="C17" s="68" vm="5">
        <v>16759.445432160002</v>
      </c>
      <c r="D17" s="69">
        <f t="shared" si="1"/>
        <v>0.13760715779607588</v>
      </c>
    </row>
    <row r="18" spans="1:4">
      <c r="A18" s="44" t="s">
        <v>125</v>
      </c>
      <c r="B18" s="28" t="s">
        <v>74</v>
      </c>
      <c r="C18" s="68" vm="6">
        <v>1468.0491542509999</v>
      </c>
      <c r="D18" s="69">
        <f t="shared" si="1"/>
        <v>1.205374440575251E-2</v>
      </c>
    </row>
    <row r="19" spans="1:4">
      <c r="A19" s="44" t="s">
        <v>125</v>
      </c>
      <c r="B19" s="28" t="s">
        <v>75</v>
      </c>
      <c r="C19" s="68" vm="7">
        <v>2.0650194320000002</v>
      </c>
      <c r="D19" s="69">
        <f t="shared" si="1"/>
        <v>1.6955301771853646E-5</v>
      </c>
    </row>
    <row r="20" spans="1:4">
      <c r="A20" s="44" t="s">
        <v>125</v>
      </c>
      <c r="B20" s="28" t="s">
        <v>76</v>
      </c>
      <c r="C20" s="68" vm="8">
        <v>10.182791799999999</v>
      </c>
      <c r="D20" s="69">
        <f t="shared" si="1"/>
        <v>8.3608079020225289E-5</v>
      </c>
    </row>
    <row r="21" spans="1:4">
      <c r="A21" s="44" t="s">
        <v>125</v>
      </c>
      <c r="B21" s="28" t="s">
        <v>77</v>
      </c>
      <c r="C21" s="68" vm="9">
        <v>-190.076747442</v>
      </c>
      <c r="D21" s="69">
        <f t="shared" si="1"/>
        <v>-1.5606674507513886E-3</v>
      </c>
    </row>
    <row r="22" spans="1:4">
      <c r="A22" s="44" t="s">
        <v>125</v>
      </c>
      <c r="B22" s="28" t="s">
        <v>78</v>
      </c>
      <c r="C22" s="68" t="s" vm="10">
        <v>2937</v>
      </c>
      <c r="D22" s="69" t="s" vm="11">
        <v>2937</v>
      </c>
    </row>
    <row r="23" spans="1:4">
      <c r="B23" s="27" t="s">
        <v>161</v>
      </c>
      <c r="C23" s="68">
        <f>SUM(C24:C31)</f>
        <v>7077.7551342299994</v>
      </c>
      <c r="D23" s="69">
        <f>C23/$C$42</f>
        <v>5.8113484216431407E-2</v>
      </c>
    </row>
    <row r="24" spans="1:4">
      <c r="A24" s="44" t="s">
        <v>125</v>
      </c>
      <c r="B24" s="28" t="s">
        <v>79</v>
      </c>
      <c r="C24" s="68" t="s" vm="12">
        <v>2937</v>
      </c>
      <c r="D24" s="69" t="s" vm="13">
        <v>2937</v>
      </c>
    </row>
    <row r="25" spans="1:4">
      <c r="A25" s="44" t="s">
        <v>125</v>
      </c>
      <c r="B25" s="28" t="s">
        <v>80</v>
      </c>
      <c r="C25" s="68" t="s" vm="14">
        <v>2937</v>
      </c>
      <c r="D25" s="69" t="s" vm="15">
        <v>2937</v>
      </c>
    </row>
    <row r="26" spans="1:4">
      <c r="A26" s="44" t="s">
        <v>125</v>
      </c>
      <c r="B26" s="28" t="s">
        <v>72</v>
      </c>
      <c r="C26" s="68" vm="16">
        <v>1281.3069877780001</v>
      </c>
      <c r="D26" s="69">
        <f t="shared" ref="D26:D29" si="2">C26/$C$42</f>
        <v>1.0520456274408939E-2</v>
      </c>
    </row>
    <row r="27" spans="1:4">
      <c r="A27" s="44" t="s">
        <v>125</v>
      </c>
      <c r="B27" s="28" t="s">
        <v>81</v>
      </c>
      <c r="C27" s="68" vm="17">
        <v>1757.8594406210002</v>
      </c>
      <c r="D27" s="69">
        <f t="shared" si="2"/>
        <v>1.4433296281073883E-2</v>
      </c>
    </row>
    <row r="28" spans="1:4">
      <c r="A28" s="44" t="s">
        <v>125</v>
      </c>
      <c r="B28" s="28" t="s">
        <v>82</v>
      </c>
      <c r="C28" s="68" vm="18">
        <v>4988.8487832789997</v>
      </c>
      <c r="D28" s="69">
        <f t="shared" si="2"/>
        <v>4.096205357869985E-2</v>
      </c>
    </row>
    <row r="29" spans="1:4">
      <c r="A29" s="44" t="s">
        <v>125</v>
      </c>
      <c r="B29" s="28" t="s">
        <v>83</v>
      </c>
      <c r="C29" s="68" vm="19">
        <v>0.14828213199999998</v>
      </c>
      <c r="D29" s="69">
        <f t="shared" si="2"/>
        <v>1.2175034561291412E-6</v>
      </c>
    </row>
    <row r="30" spans="1:4">
      <c r="A30" s="44" t="s">
        <v>125</v>
      </c>
      <c r="B30" s="28" t="s">
        <v>184</v>
      </c>
      <c r="C30" s="68" t="s" vm="20">
        <v>2937</v>
      </c>
      <c r="D30" s="69" t="s" vm="21">
        <v>2937</v>
      </c>
    </row>
    <row r="31" spans="1:4">
      <c r="A31" s="44" t="s">
        <v>125</v>
      </c>
      <c r="B31" s="28" t="s">
        <v>106</v>
      </c>
      <c r="C31" s="68" vm="22">
        <v>-950.40835957999991</v>
      </c>
      <c r="D31" s="69">
        <f>C31/$C$42</f>
        <v>-7.8035394212073884E-3</v>
      </c>
    </row>
    <row r="32" spans="1:4">
      <c r="A32" s="44" t="s">
        <v>125</v>
      </c>
      <c r="B32" s="28" t="s">
        <v>84</v>
      </c>
      <c r="C32" s="68" t="s" vm="23">
        <v>2937</v>
      </c>
      <c r="D32" s="69" t="s" vm="24">
        <v>2937</v>
      </c>
    </row>
    <row r="33" spans="1:4">
      <c r="A33" s="44" t="s">
        <v>125</v>
      </c>
      <c r="B33" s="27" t="s">
        <v>162</v>
      </c>
      <c r="C33" s="68">
        <f>הלוואות!P10</f>
        <v>12571.83419365</v>
      </c>
      <c r="D33" s="69">
        <f>C33/$C$42</f>
        <v>0.10322384345439133</v>
      </c>
    </row>
    <row r="34" spans="1:4">
      <c r="A34" s="44" t="s">
        <v>125</v>
      </c>
      <c r="B34" s="27" t="s">
        <v>163</v>
      </c>
      <c r="C34" s="68" t="s" vm="25">
        <v>2937</v>
      </c>
      <c r="D34" s="69" t="s" vm="26">
        <v>2937</v>
      </c>
    </row>
    <row r="35" spans="1:4">
      <c r="A35" s="44" t="s">
        <v>125</v>
      </c>
      <c r="B35" s="27" t="s">
        <v>164</v>
      </c>
      <c r="C35" s="68" vm="27">
        <v>143.50601999999998</v>
      </c>
      <c r="D35" s="69">
        <f>C35/$C$42</f>
        <v>1.1782881252701278E-3</v>
      </c>
    </row>
    <row r="36" spans="1:4">
      <c r="A36" s="44" t="s">
        <v>125</v>
      </c>
      <c r="B36" s="45" t="s">
        <v>165</v>
      </c>
      <c r="C36" s="68" t="s" vm="28">
        <v>2937</v>
      </c>
      <c r="D36" s="69" t="s" vm="29">
        <v>2937</v>
      </c>
    </row>
    <row r="37" spans="1:4">
      <c r="A37" s="44" t="s">
        <v>125</v>
      </c>
      <c r="B37" s="27" t="s">
        <v>166</v>
      </c>
      <c r="C37" s="68">
        <f>'השקעות אחרות '!I10</f>
        <v>-17.547409149</v>
      </c>
      <c r="D37" s="69">
        <f>C37/$C$42</f>
        <v>-1.4407690931379118E-4</v>
      </c>
    </row>
    <row r="38" spans="1:4">
      <c r="A38" s="44"/>
      <c r="B38" s="55" t="s">
        <v>168</v>
      </c>
      <c r="C38" s="68">
        <v>0</v>
      </c>
      <c r="D38" s="69">
        <f>C38/$C$42</f>
        <v>0</v>
      </c>
    </row>
    <row r="39" spans="1:4">
      <c r="A39" s="44" t="s">
        <v>125</v>
      </c>
      <c r="B39" s="56" t="s">
        <v>169</v>
      </c>
      <c r="C39" s="68" t="s" vm="30">
        <v>2937</v>
      </c>
      <c r="D39" s="69" t="s" vm="31">
        <v>2937</v>
      </c>
    </row>
    <row r="40" spans="1:4">
      <c r="A40" s="44" t="s">
        <v>125</v>
      </c>
      <c r="B40" s="56" t="s">
        <v>205</v>
      </c>
      <c r="C40" s="68" t="s" vm="32">
        <v>2937</v>
      </c>
      <c r="D40" s="69" t="s" vm="33">
        <v>2937</v>
      </c>
    </row>
    <row r="41" spans="1:4">
      <c r="A41" s="44" t="s">
        <v>125</v>
      </c>
      <c r="B41" s="56" t="s">
        <v>170</v>
      </c>
      <c r="C41" s="68" t="s" vm="34">
        <v>2937</v>
      </c>
      <c r="D41" s="69" t="s" vm="35">
        <v>2937</v>
      </c>
    </row>
    <row r="42" spans="1:4">
      <c r="B42" s="56" t="s">
        <v>85</v>
      </c>
      <c r="C42" s="68" vm="36">
        <v>121791.95981212199</v>
      </c>
      <c r="D42" s="69">
        <f>C42/$C$42</f>
        <v>1</v>
      </c>
    </row>
    <row r="43" spans="1:4">
      <c r="A43" s="44" t="s">
        <v>125</v>
      </c>
      <c r="B43" s="56" t="s">
        <v>167</v>
      </c>
      <c r="C43" s="68">
        <f>'יתרת התחייבות להשקעה'!C10</f>
        <v>8822.5017374437684</v>
      </c>
      <c r="D43" s="69"/>
    </row>
    <row r="44" spans="1:4">
      <c r="B44" s="5" t="s">
        <v>110</v>
      </c>
    </row>
    <row r="45" spans="1:4">
      <c r="C45" s="62" t="s">
        <v>152</v>
      </c>
      <c r="D45" s="34" t="s">
        <v>105</v>
      </c>
    </row>
    <row r="46" spans="1:4">
      <c r="C46" s="63" t="s">
        <v>0</v>
      </c>
      <c r="D46" s="23" t="s">
        <v>1</v>
      </c>
    </row>
    <row r="47" spans="1:4">
      <c r="C47" s="70" t="s">
        <v>135</v>
      </c>
      <c r="D47" s="71" vm="37">
        <v>2.3913000000000002</v>
      </c>
    </row>
    <row r="48" spans="1:4">
      <c r="C48" s="70" t="s">
        <v>142</v>
      </c>
      <c r="D48" s="71">
        <v>0.66572077185017031</v>
      </c>
    </row>
    <row r="49" spans="2:4">
      <c r="C49" s="70" t="s">
        <v>139</v>
      </c>
      <c r="D49" s="71" vm="38">
        <v>2.5966</v>
      </c>
    </row>
    <row r="50" spans="2:4">
      <c r="B50" s="11"/>
      <c r="C50" s="70" t="s">
        <v>2938</v>
      </c>
      <c r="D50" s="71" vm="39">
        <v>3.8151000000000002</v>
      </c>
    </row>
    <row r="51" spans="2:4">
      <c r="C51" s="70" t="s">
        <v>133</v>
      </c>
      <c r="D51" s="71" vm="40">
        <v>3.7530000000000001</v>
      </c>
    </row>
    <row r="52" spans="2:4">
      <c r="C52" s="70" t="s">
        <v>134</v>
      </c>
      <c r="D52" s="71" vm="41">
        <v>4.2375999999999996</v>
      </c>
    </row>
    <row r="53" spans="2:4">
      <c r="C53" s="70" t="s">
        <v>136</v>
      </c>
      <c r="D53" s="71">
        <v>0.4509226037929267</v>
      </c>
    </row>
    <row r="54" spans="2:4">
      <c r="C54" s="70" t="s">
        <v>140</v>
      </c>
      <c r="D54" s="71">
        <v>2.6669999999999999E-2</v>
      </c>
    </row>
    <row r="55" spans="2:4">
      <c r="C55" s="70" t="s">
        <v>141</v>
      </c>
      <c r="D55" s="71">
        <v>0.18052541668590427</v>
      </c>
    </row>
    <row r="56" spans="2:4">
      <c r="C56" s="70" t="s">
        <v>138</v>
      </c>
      <c r="D56" s="71" vm="42">
        <v>0.50470000000000004</v>
      </c>
    </row>
    <row r="57" spans="2:4">
      <c r="C57" s="70" t="s">
        <v>2939</v>
      </c>
      <c r="D57" s="71">
        <v>2.2342131000000003</v>
      </c>
    </row>
    <row r="58" spans="2:4">
      <c r="C58" s="70" t="s">
        <v>137</v>
      </c>
      <c r="D58" s="71" vm="43">
        <v>0.33729999999999999</v>
      </c>
    </row>
    <row r="59" spans="2:4">
      <c r="C59" s="70" t="s">
        <v>131</v>
      </c>
      <c r="D59" s="71" vm="44">
        <v>3.5190000000000001</v>
      </c>
    </row>
    <row r="60" spans="2:4">
      <c r="C60" s="70" t="s">
        <v>143</v>
      </c>
      <c r="D60" s="71" vm="45">
        <v>0.20710000000000001</v>
      </c>
    </row>
    <row r="61" spans="2:4">
      <c r="C61" s="70" t="s">
        <v>2940</v>
      </c>
      <c r="D61" s="71" vm="46">
        <v>0.35720000000000002</v>
      </c>
    </row>
    <row r="62" spans="2:4">
      <c r="C62" s="70" t="s">
        <v>2941</v>
      </c>
      <c r="D62" s="71">
        <v>4.7393939393939398E-2</v>
      </c>
    </row>
    <row r="63" spans="2:4">
      <c r="C63" s="70" t="s">
        <v>2942</v>
      </c>
      <c r="D63" s="71">
        <v>0.51010349926071963</v>
      </c>
    </row>
    <row r="64" spans="2:4">
      <c r="C64" s="70" t="s">
        <v>132</v>
      </c>
      <c r="D64" s="71">
        <v>1</v>
      </c>
    </row>
    <row r="65" spans="3:4">
      <c r="C65" s="72"/>
      <c r="D65" s="72"/>
    </row>
    <row r="66" spans="3:4">
      <c r="C66" s="72"/>
      <c r="D66" s="72"/>
    </row>
    <row r="67" spans="3:4">
      <c r="C67" s="73"/>
      <c r="D67" s="73"/>
    </row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C45:D46"/>
  </dataValidations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B1:L505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42.5703125" style="2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0.140625" style="1" bestFit="1" customWidth="1"/>
    <col min="11" max="11" width="9.140625" style="1" bestFit="1" customWidth="1"/>
    <col min="12" max="12" width="7.5703125" style="1" bestFit="1" customWidth="1"/>
    <col min="13" max="16384" width="9.140625" style="1"/>
  </cols>
  <sheetData>
    <row r="1" spans="2:12">
      <c r="B1" s="46" t="s">
        <v>145</v>
      </c>
      <c r="C1" s="46" t="s" vm="1">
        <v>228</v>
      </c>
    </row>
    <row r="2" spans="2:12">
      <c r="B2" s="46" t="s">
        <v>144</v>
      </c>
      <c r="C2" s="46" t="s">
        <v>229</v>
      </c>
    </row>
    <row r="3" spans="2:12">
      <c r="B3" s="46" t="s">
        <v>146</v>
      </c>
      <c r="C3" s="46" t="s">
        <v>230</v>
      </c>
    </row>
    <row r="4" spans="2:12">
      <c r="B4" s="46" t="s">
        <v>147</v>
      </c>
      <c r="C4" s="46">
        <v>12152</v>
      </c>
    </row>
    <row r="6" spans="2:12" ht="26.25" customHeight="1">
      <c r="B6" s="133" t="s">
        <v>171</v>
      </c>
      <c r="C6" s="134"/>
      <c r="D6" s="134"/>
      <c r="E6" s="134"/>
      <c r="F6" s="134"/>
      <c r="G6" s="134"/>
      <c r="H6" s="134"/>
      <c r="I6" s="134"/>
      <c r="J6" s="134"/>
      <c r="K6" s="134"/>
      <c r="L6" s="135"/>
    </row>
    <row r="7" spans="2:12" s="3" customFormat="1" ht="63">
      <c r="B7" s="66" t="s">
        <v>115</v>
      </c>
      <c r="C7" s="49" t="s">
        <v>47</v>
      </c>
      <c r="D7" s="49" t="s">
        <v>117</v>
      </c>
      <c r="E7" s="49" t="s">
        <v>14</v>
      </c>
      <c r="F7" s="49" t="s">
        <v>68</v>
      </c>
      <c r="G7" s="49" t="s">
        <v>103</v>
      </c>
      <c r="H7" s="49" t="s">
        <v>16</v>
      </c>
      <c r="I7" s="49" t="s">
        <v>18</v>
      </c>
      <c r="J7" s="49" t="s">
        <v>63</v>
      </c>
      <c r="K7" s="49" t="s">
        <v>148</v>
      </c>
      <c r="L7" s="51" t="s">
        <v>149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207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4" t="s">
        <v>46</v>
      </c>
      <c r="C10" s="74"/>
      <c r="D10" s="74"/>
      <c r="E10" s="74"/>
      <c r="F10" s="74"/>
      <c r="G10" s="75"/>
      <c r="H10" s="76"/>
      <c r="I10" s="76"/>
      <c r="J10" s="77">
        <f>J11</f>
        <v>11712.600694138</v>
      </c>
      <c r="K10" s="78">
        <f>IFERROR(J10/$J$10,0)</f>
        <v>1</v>
      </c>
      <c r="L10" s="78">
        <f>J10/'סכום נכסי הקרן'!$C$42</f>
        <v>9.6168915519596082E-2</v>
      </c>
    </row>
    <row r="11" spans="2:12">
      <c r="B11" s="79" t="s">
        <v>197</v>
      </c>
      <c r="C11" s="80"/>
      <c r="D11" s="80"/>
      <c r="E11" s="80"/>
      <c r="F11" s="80"/>
      <c r="G11" s="81"/>
      <c r="H11" s="82"/>
      <c r="I11" s="82"/>
      <c r="J11" s="83">
        <f>J12+J20</f>
        <v>11712.600694138</v>
      </c>
      <c r="K11" s="84">
        <f t="shared" ref="K11:K54" si="0">IFERROR(J11/$J$10,0)</f>
        <v>1</v>
      </c>
      <c r="L11" s="84">
        <f>J11/'סכום נכסי הקרן'!$C$42</f>
        <v>9.6168915519596082E-2</v>
      </c>
    </row>
    <row r="12" spans="2:12">
      <c r="B12" s="85" t="s">
        <v>44</v>
      </c>
      <c r="C12" s="80"/>
      <c r="D12" s="80"/>
      <c r="E12" s="80"/>
      <c r="F12" s="80"/>
      <c r="G12" s="81"/>
      <c r="H12" s="82"/>
      <c r="I12" s="82"/>
      <c r="J12" s="83">
        <f>SUM(J13:J18)</f>
        <v>6436.1953734379995</v>
      </c>
      <c r="K12" s="84">
        <f t="shared" si="0"/>
        <v>0.54951035568549944</v>
      </c>
      <c r="L12" s="84">
        <f>J12/'סכום נכסי הקרן'!$C$42</f>
        <v>5.2845814973061983E-2</v>
      </c>
    </row>
    <row r="13" spans="2:12">
      <c r="B13" s="86" t="s">
        <v>2943</v>
      </c>
      <c r="C13" s="87" t="s">
        <v>2944</v>
      </c>
      <c r="D13" s="87">
        <v>11</v>
      </c>
      <c r="E13" s="87" t="s">
        <v>311</v>
      </c>
      <c r="F13" s="87" t="s">
        <v>312</v>
      </c>
      <c r="G13" s="88" t="s">
        <v>132</v>
      </c>
      <c r="H13" s="89">
        <v>0</v>
      </c>
      <c r="I13" s="89">
        <v>0</v>
      </c>
      <c r="J13" s="90">
        <v>347.02262334499994</v>
      </c>
      <c r="K13" s="91">
        <f t="shared" si="0"/>
        <v>2.9628144287261505E-2</v>
      </c>
      <c r="L13" s="91">
        <f>J13/'סכום נכסי הקרן'!$C$42</f>
        <v>2.8493065049640547E-3</v>
      </c>
    </row>
    <row r="14" spans="2:12">
      <c r="B14" s="86" t="s">
        <v>2945</v>
      </c>
      <c r="C14" s="87" t="s">
        <v>2946</v>
      </c>
      <c r="D14" s="87">
        <v>12</v>
      </c>
      <c r="E14" s="87" t="s">
        <v>311</v>
      </c>
      <c r="F14" s="87" t="s">
        <v>312</v>
      </c>
      <c r="G14" s="88" t="s">
        <v>132</v>
      </c>
      <c r="H14" s="89">
        <v>0</v>
      </c>
      <c r="I14" s="89">
        <v>0</v>
      </c>
      <c r="J14" s="90">
        <v>325.03615557600006</v>
      </c>
      <c r="K14" s="91">
        <f t="shared" si="0"/>
        <v>2.7750980680036015E-2</v>
      </c>
      <c r="L14" s="91">
        <f>J14/'סכום נכסי הקרן'!$C$42</f>
        <v>2.6687817166043265E-3</v>
      </c>
    </row>
    <row r="15" spans="2:12">
      <c r="B15" s="86" t="s">
        <v>2945</v>
      </c>
      <c r="C15" s="87" t="s">
        <v>2947</v>
      </c>
      <c r="D15" s="87">
        <v>12</v>
      </c>
      <c r="E15" s="87" t="s">
        <v>311</v>
      </c>
      <c r="F15" s="87" t="s">
        <v>312</v>
      </c>
      <c r="G15" s="88" t="s">
        <v>132</v>
      </c>
      <c r="H15" s="89">
        <v>0</v>
      </c>
      <c r="I15" s="89">
        <v>0</v>
      </c>
      <c r="J15" s="90">
        <v>32.77375</v>
      </c>
      <c r="K15" s="91">
        <f t="shared" si="0"/>
        <v>2.7981616428196707E-3</v>
      </c>
      <c r="L15" s="91">
        <f>J15/'סכום נכסי הקרן'!$C$42</f>
        <v>2.6909617063849907E-4</v>
      </c>
    </row>
    <row r="16" spans="2:12">
      <c r="B16" s="86" t="s">
        <v>2948</v>
      </c>
      <c r="C16" s="87" t="s">
        <v>2949</v>
      </c>
      <c r="D16" s="87">
        <v>10</v>
      </c>
      <c r="E16" s="87" t="s">
        <v>311</v>
      </c>
      <c r="F16" s="87" t="s">
        <v>312</v>
      </c>
      <c r="G16" s="88" t="s">
        <v>132</v>
      </c>
      <c r="H16" s="89">
        <v>0</v>
      </c>
      <c r="I16" s="89">
        <v>0</v>
      </c>
      <c r="J16" s="90">
        <v>237.46288812900002</v>
      </c>
      <c r="K16" s="91">
        <f t="shared" si="0"/>
        <v>2.0274138453968384E-2</v>
      </c>
      <c r="L16" s="91">
        <f>J16/'סכום נכסי הקרן'!$C$42</f>
        <v>1.9497419082122797E-3</v>
      </c>
    </row>
    <row r="17" spans="2:12">
      <c r="B17" s="86" t="s">
        <v>2948</v>
      </c>
      <c r="C17" s="87" t="s">
        <v>2950</v>
      </c>
      <c r="D17" s="87">
        <v>10</v>
      </c>
      <c r="E17" s="87" t="s">
        <v>311</v>
      </c>
      <c r="F17" s="87" t="s">
        <v>312</v>
      </c>
      <c r="G17" s="88" t="s">
        <v>132</v>
      </c>
      <c r="H17" s="89">
        <v>0</v>
      </c>
      <c r="I17" s="89">
        <v>0</v>
      </c>
      <c r="J17" s="90">
        <v>5390.1393617049998</v>
      </c>
      <c r="K17" s="91">
        <f t="shared" si="0"/>
        <v>0.46020004458981451</v>
      </c>
      <c r="L17" s="91">
        <f>J17/'סכום נכסי הקרן'!$C$42</f>
        <v>4.4256939210272218E-2</v>
      </c>
    </row>
    <row r="18" spans="2:12">
      <c r="B18" s="86" t="s">
        <v>2951</v>
      </c>
      <c r="C18" s="87" t="s">
        <v>2952</v>
      </c>
      <c r="D18" s="87">
        <v>20</v>
      </c>
      <c r="E18" s="87" t="s">
        <v>311</v>
      </c>
      <c r="F18" s="87" t="s">
        <v>312</v>
      </c>
      <c r="G18" s="88" t="s">
        <v>132</v>
      </c>
      <c r="H18" s="89">
        <v>0</v>
      </c>
      <c r="I18" s="89">
        <v>0</v>
      </c>
      <c r="J18" s="90">
        <v>103.76059468300001</v>
      </c>
      <c r="K18" s="91">
        <f t="shared" si="0"/>
        <v>8.8588860315993532E-3</v>
      </c>
      <c r="L18" s="91">
        <f>J18/'סכום נכסי הקרן'!$C$42</f>
        <v>8.519494623706079E-4</v>
      </c>
    </row>
    <row r="19" spans="2:12">
      <c r="B19" s="92"/>
      <c r="C19" s="87"/>
      <c r="D19" s="87"/>
      <c r="E19" s="87"/>
      <c r="F19" s="87"/>
      <c r="G19" s="87"/>
      <c r="H19" s="87"/>
      <c r="I19" s="87"/>
      <c r="J19" s="87"/>
      <c r="K19" s="91"/>
      <c r="L19" s="87"/>
    </row>
    <row r="20" spans="2:12">
      <c r="B20" s="85" t="s">
        <v>45</v>
      </c>
      <c r="C20" s="80"/>
      <c r="D20" s="80"/>
      <c r="E20" s="80"/>
      <c r="F20" s="80"/>
      <c r="G20" s="81"/>
      <c r="H20" s="82"/>
      <c r="I20" s="82"/>
      <c r="J20" s="83">
        <f>SUM(J21:J54)</f>
        <v>5276.4053206999997</v>
      </c>
      <c r="K20" s="84">
        <f t="shared" si="0"/>
        <v>0.45048964431450056</v>
      </c>
      <c r="L20" s="84">
        <f>J20/'סכום נכסי הקרן'!$C$42</f>
        <v>4.3323100546534085E-2</v>
      </c>
    </row>
    <row r="21" spans="2:12">
      <c r="B21" s="86" t="s">
        <v>2943</v>
      </c>
      <c r="C21" s="87" t="s">
        <v>2953</v>
      </c>
      <c r="D21" s="87">
        <v>11</v>
      </c>
      <c r="E21" s="87" t="s">
        <v>311</v>
      </c>
      <c r="F21" s="87" t="s">
        <v>312</v>
      </c>
      <c r="G21" s="88" t="s">
        <v>140</v>
      </c>
      <c r="H21" s="89">
        <v>0</v>
      </c>
      <c r="I21" s="89">
        <v>0</v>
      </c>
      <c r="J21" s="90">
        <v>6.5117199999999999E-4</v>
      </c>
      <c r="K21" s="91">
        <f t="shared" si="0"/>
        <v>5.5595850742687986E-8</v>
      </c>
      <c r="L21" s="91">
        <f>J21/'סכום נכסי הקרן'!$C$42</f>
        <v>5.3465926733136338E-9</v>
      </c>
    </row>
    <row r="22" spans="2:12">
      <c r="B22" s="86" t="s">
        <v>2943</v>
      </c>
      <c r="C22" s="87" t="s">
        <v>2954</v>
      </c>
      <c r="D22" s="87">
        <v>11</v>
      </c>
      <c r="E22" s="87" t="s">
        <v>311</v>
      </c>
      <c r="F22" s="87" t="s">
        <v>312</v>
      </c>
      <c r="G22" s="88" t="s">
        <v>134</v>
      </c>
      <c r="H22" s="89">
        <v>0</v>
      </c>
      <c r="I22" s="89">
        <v>0</v>
      </c>
      <c r="J22" s="90">
        <v>3.3726399999999999E-4</v>
      </c>
      <c r="K22" s="91">
        <f t="shared" si="0"/>
        <v>2.8794971228618432E-8</v>
      </c>
      <c r="L22" s="91">
        <f>J22/'סכום נכסי הקרן'!$C$42</f>
        <v>2.7691811554742057E-9</v>
      </c>
    </row>
    <row r="23" spans="2:12">
      <c r="B23" s="86" t="s">
        <v>2943</v>
      </c>
      <c r="C23" s="87" t="s">
        <v>2955</v>
      </c>
      <c r="D23" s="87">
        <v>11</v>
      </c>
      <c r="E23" s="87" t="s">
        <v>311</v>
      </c>
      <c r="F23" s="87" t="s">
        <v>312</v>
      </c>
      <c r="G23" s="88" t="s">
        <v>133</v>
      </c>
      <c r="H23" s="89">
        <v>0</v>
      </c>
      <c r="I23" s="89">
        <v>0</v>
      </c>
      <c r="J23" s="90">
        <v>1.1047431E-2</v>
      </c>
      <c r="K23" s="91">
        <f t="shared" si="0"/>
        <v>9.4320905224141131E-7</v>
      </c>
      <c r="L23" s="91">
        <f>J23/'סכום נכסי הקרן'!$C$42</f>
        <v>9.0707391662322572E-8</v>
      </c>
    </row>
    <row r="24" spans="2:12">
      <c r="B24" s="86" t="s">
        <v>2943</v>
      </c>
      <c r="C24" s="87" t="s">
        <v>2956</v>
      </c>
      <c r="D24" s="87">
        <v>11</v>
      </c>
      <c r="E24" s="87" t="s">
        <v>311</v>
      </c>
      <c r="F24" s="87" t="s">
        <v>312</v>
      </c>
      <c r="G24" s="88" t="s">
        <v>131</v>
      </c>
      <c r="H24" s="89">
        <v>0</v>
      </c>
      <c r="I24" s="89">
        <v>0</v>
      </c>
      <c r="J24" s="90">
        <v>343.37146893199991</v>
      </c>
      <c r="K24" s="91">
        <f t="shared" si="0"/>
        <v>2.9316415533900405E-2</v>
      </c>
      <c r="L24" s="91">
        <f>J24/'סכום נכסי הקרן'!$C$42</f>
        <v>2.819327888817042E-3</v>
      </c>
    </row>
    <row r="25" spans="2:12">
      <c r="B25" s="86" t="s">
        <v>2943</v>
      </c>
      <c r="C25" s="87" t="s">
        <v>2957</v>
      </c>
      <c r="D25" s="87">
        <v>11</v>
      </c>
      <c r="E25" s="87" t="s">
        <v>311</v>
      </c>
      <c r="F25" s="87" t="s">
        <v>312</v>
      </c>
      <c r="G25" s="88" t="s">
        <v>135</v>
      </c>
      <c r="H25" s="89">
        <v>0</v>
      </c>
      <c r="I25" s="89">
        <v>0</v>
      </c>
      <c r="J25" s="90">
        <v>8.5590000000000006E-6</v>
      </c>
      <c r="K25" s="91">
        <f t="shared" si="0"/>
        <v>7.3075145507894462E-10</v>
      </c>
      <c r="L25" s="91">
        <f>J25/'סכום נכסי הקרן'!$C$42</f>
        <v>7.0275574949308937E-11</v>
      </c>
    </row>
    <row r="26" spans="2:12">
      <c r="B26" s="86" t="s">
        <v>2945</v>
      </c>
      <c r="C26" s="87" t="s">
        <v>2958</v>
      </c>
      <c r="D26" s="87">
        <v>12</v>
      </c>
      <c r="E26" s="87" t="s">
        <v>311</v>
      </c>
      <c r="F26" s="87" t="s">
        <v>312</v>
      </c>
      <c r="G26" s="88" t="s">
        <v>134</v>
      </c>
      <c r="H26" s="89">
        <v>0</v>
      </c>
      <c r="I26" s="89">
        <v>0</v>
      </c>
      <c r="J26" s="90">
        <v>13.347797721999999</v>
      </c>
      <c r="K26" s="91">
        <f t="shared" si="0"/>
        <v>1.1396100721405445E-3</v>
      </c>
      <c r="L26" s="91">
        <f>J26/'סכום נכסי הקרן'!$C$42</f>
        <v>1.0959506475296483E-4</v>
      </c>
    </row>
    <row r="27" spans="2:12">
      <c r="B27" s="86" t="s">
        <v>2945</v>
      </c>
      <c r="C27" s="87" t="s">
        <v>2959</v>
      </c>
      <c r="D27" s="87">
        <v>12</v>
      </c>
      <c r="E27" s="87" t="s">
        <v>311</v>
      </c>
      <c r="F27" s="87" t="s">
        <v>312</v>
      </c>
      <c r="G27" s="88" t="s">
        <v>140</v>
      </c>
      <c r="H27" s="89">
        <v>0</v>
      </c>
      <c r="I27" s="89">
        <v>0</v>
      </c>
      <c r="J27" s="90">
        <v>6.2116E-5</v>
      </c>
      <c r="K27" s="91">
        <f t="shared" si="0"/>
        <v>5.3033482163434657E-9</v>
      </c>
      <c r="L27" s="91">
        <f>J27/'סכום נכסי הקרן'!$C$42</f>
        <v>5.1001724658853532E-10</v>
      </c>
    </row>
    <row r="28" spans="2:12">
      <c r="B28" s="86" t="s">
        <v>2945</v>
      </c>
      <c r="C28" s="87" t="s">
        <v>2960</v>
      </c>
      <c r="D28" s="87">
        <v>12</v>
      </c>
      <c r="E28" s="87" t="s">
        <v>311</v>
      </c>
      <c r="F28" s="87" t="s">
        <v>312</v>
      </c>
      <c r="G28" s="88" t="s">
        <v>131</v>
      </c>
      <c r="H28" s="89">
        <v>0</v>
      </c>
      <c r="I28" s="89">
        <v>0</v>
      </c>
      <c r="J28" s="90">
        <v>457.36476870899997</v>
      </c>
      <c r="K28" s="91">
        <f t="shared" si="0"/>
        <v>3.9048950839577837E-2</v>
      </c>
      <c r="L28" s="91">
        <f>J28/'סכום נכסי הקרן'!$C$42</f>
        <v>3.7552952544202211E-3</v>
      </c>
    </row>
    <row r="29" spans="2:12">
      <c r="B29" s="86" t="s">
        <v>2945</v>
      </c>
      <c r="C29" s="87" t="s">
        <v>2961</v>
      </c>
      <c r="D29" s="87">
        <v>12</v>
      </c>
      <c r="E29" s="87" t="s">
        <v>311</v>
      </c>
      <c r="F29" s="87" t="s">
        <v>312</v>
      </c>
      <c r="G29" s="88" t="s">
        <v>133</v>
      </c>
      <c r="H29" s="89">
        <v>0</v>
      </c>
      <c r="I29" s="89">
        <v>0</v>
      </c>
      <c r="J29" s="90">
        <v>18.529803292999997</v>
      </c>
      <c r="K29" s="91">
        <f t="shared" si="0"/>
        <v>1.5820400419075088E-3</v>
      </c>
      <c r="L29" s="91">
        <f>J29/'סכום נכסי הקרן'!$C$42</f>
        <v>1.5214307513882144E-4</v>
      </c>
    </row>
    <row r="30" spans="2:12">
      <c r="B30" s="86" t="s">
        <v>2945</v>
      </c>
      <c r="C30" s="87" t="s">
        <v>2962</v>
      </c>
      <c r="D30" s="87">
        <v>12</v>
      </c>
      <c r="E30" s="87" t="s">
        <v>311</v>
      </c>
      <c r="F30" s="87" t="s">
        <v>312</v>
      </c>
      <c r="G30" s="88" t="s">
        <v>135</v>
      </c>
      <c r="H30" s="89">
        <v>0</v>
      </c>
      <c r="I30" s="89">
        <v>0</v>
      </c>
      <c r="J30" s="90">
        <v>1.7169300000000001</v>
      </c>
      <c r="K30" s="91">
        <f t="shared" si="0"/>
        <v>1.4658828084690878E-4</v>
      </c>
      <c r="L30" s="91">
        <f>J30/'סכום נכסי הקרן'!$C$42</f>
        <v>1.4097235996929195E-5</v>
      </c>
    </row>
    <row r="31" spans="2:12">
      <c r="B31" s="86" t="s">
        <v>2948</v>
      </c>
      <c r="C31" s="87" t="s">
        <v>2963</v>
      </c>
      <c r="D31" s="87">
        <v>10</v>
      </c>
      <c r="E31" s="87" t="s">
        <v>311</v>
      </c>
      <c r="F31" s="87" t="s">
        <v>312</v>
      </c>
      <c r="G31" s="88" t="s">
        <v>131</v>
      </c>
      <c r="H31" s="89">
        <v>0</v>
      </c>
      <c r="I31" s="89">
        <v>0</v>
      </c>
      <c r="J31" s="90">
        <v>2417.4170226460001</v>
      </c>
      <c r="K31" s="91">
        <f t="shared" si="0"/>
        <v>0.20639455623684713</v>
      </c>
      <c r="L31" s="91">
        <f>J31/'סכום נכסי הקרן'!$C$42</f>
        <v>1.9848740642445871E-2</v>
      </c>
    </row>
    <row r="32" spans="2:12">
      <c r="B32" s="86" t="s">
        <v>2948</v>
      </c>
      <c r="C32" s="87" t="s">
        <v>2964</v>
      </c>
      <c r="D32" s="87">
        <v>10</v>
      </c>
      <c r="E32" s="87" t="s">
        <v>311</v>
      </c>
      <c r="F32" s="87" t="s">
        <v>312</v>
      </c>
      <c r="G32" s="88" t="s">
        <v>2938</v>
      </c>
      <c r="H32" s="89">
        <v>0</v>
      </c>
      <c r="I32" s="89">
        <v>0</v>
      </c>
      <c r="J32" s="90">
        <v>8.4345679999999999E-3</v>
      </c>
      <c r="K32" s="91">
        <f t="shared" si="0"/>
        <v>7.2012768301931345E-7</v>
      </c>
      <c r="L32" s="91">
        <f>J32/'סכום נכסי הקרן'!$C$42</f>
        <v>6.9253898311606818E-8</v>
      </c>
    </row>
    <row r="33" spans="2:12">
      <c r="B33" s="86" t="s">
        <v>2948</v>
      </c>
      <c r="C33" s="87" t="s">
        <v>2965</v>
      </c>
      <c r="D33" s="87">
        <v>10</v>
      </c>
      <c r="E33" s="87" t="s">
        <v>311</v>
      </c>
      <c r="F33" s="87" t="s">
        <v>312</v>
      </c>
      <c r="G33" s="88" t="s">
        <v>136</v>
      </c>
      <c r="H33" s="89">
        <v>0</v>
      </c>
      <c r="I33" s="89">
        <v>0</v>
      </c>
      <c r="J33" s="90">
        <v>9.9308569999999995E-3</v>
      </c>
      <c r="K33" s="91">
        <f t="shared" si="0"/>
        <v>8.4787804684319689E-7</v>
      </c>
      <c r="L33" s="91">
        <f>J33/'סכום נכסי הקרן'!$C$42</f>
        <v>8.1539512257783523E-8</v>
      </c>
    </row>
    <row r="34" spans="2:12">
      <c r="B34" s="86" t="s">
        <v>2948</v>
      </c>
      <c r="C34" s="87" t="s">
        <v>2966</v>
      </c>
      <c r="D34" s="87">
        <v>10</v>
      </c>
      <c r="E34" s="87" t="s">
        <v>311</v>
      </c>
      <c r="F34" s="87" t="s">
        <v>312</v>
      </c>
      <c r="G34" s="88" t="s">
        <v>138</v>
      </c>
      <c r="H34" s="89">
        <v>0</v>
      </c>
      <c r="I34" s="89">
        <v>0</v>
      </c>
      <c r="J34" s="90">
        <v>-3.0340000000000001E-6</v>
      </c>
      <c r="K34" s="91">
        <f t="shared" si="0"/>
        <v>-2.5903726074418949E-10</v>
      </c>
      <c r="L34" s="91">
        <f>J34/'סכום נכסי הקרן'!$C$42</f>
        <v>-2.4911332444935541E-11</v>
      </c>
    </row>
    <row r="35" spans="2:12">
      <c r="B35" s="86" t="s">
        <v>2948</v>
      </c>
      <c r="C35" s="87" t="s">
        <v>2967</v>
      </c>
      <c r="D35" s="87">
        <v>10</v>
      </c>
      <c r="E35" s="87" t="s">
        <v>311</v>
      </c>
      <c r="F35" s="87" t="s">
        <v>312</v>
      </c>
      <c r="G35" s="88" t="s">
        <v>133</v>
      </c>
      <c r="H35" s="89">
        <v>0</v>
      </c>
      <c r="I35" s="89">
        <v>0</v>
      </c>
      <c r="J35" s="90">
        <v>16.288664936999997</v>
      </c>
      <c r="K35" s="91">
        <f t="shared" si="0"/>
        <v>1.3906958294200413E-3</v>
      </c>
      <c r="L35" s="91">
        <f>J35/'סכום נכסי הקרן'!$C$42</f>
        <v>1.3374170973295054E-4</v>
      </c>
    </row>
    <row r="36" spans="2:12">
      <c r="B36" s="86" t="s">
        <v>2948</v>
      </c>
      <c r="C36" s="87" t="s">
        <v>2968</v>
      </c>
      <c r="D36" s="87">
        <v>10</v>
      </c>
      <c r="E36" s="87" t="s">
        <v>311</v>
      </c>
      <c r="F36" s="87" t="s">
        <v>312</v>
      </c>
      <c r="G36" s="88" t="s">
        <v>135</v>
      </c>
      <c r="H36" s="89">
        <v>0</v>
      </c>
      <c r="I36" s="89">
        <v>0</v>
      </c>
      <c r="J36" s="90">
        <v>1.4663168000000001E-2</v>
      </c>
      <c r="K36" s="91">
        <f t="shared" si="0"/>
        <v>1.2519139329439208E-6</v>
      </c>
      <c r="L36" s="91">
        <f>J36/'סכום נכסי הקרן'!$C$42</f>
        <v>1.2039520525508918E-7</v>
      </c>
    </row>
    <row r="37" spans="2:12">
      <c r="B37" s="86" t="s">
        <v>2948</v>
      </c>
      <c r="C37" s="87" t="s">
        <v>2969</v>
      </c>
      <c r="D37" s="87">
        <v>10</v>
      </c>
      <c r="E37" s="87" t="s">
        <v>311</v>
      </c>
      <c r="F37" s="87" t="s">
        <v>312</v>
      </c>
      <c r="G37" s="88" t="s">
        <v>139</v>
      </c>
      <c r="H37" s="89">
        <v>0</v>
      </c>
      <c r="I37" s="89">
        <v>0</v>
      </c>
      <c r="J37" s="90">
        <v>4.4412035759999995</v>
      </c>
      <c r="K37" s="91">
        <f t="shared" si="0"/>
        <v>3.791816772361037E-4</v>
      </c>
      <c r="L37" s="91">
        <f>J37/'סכום נכסי הקרן'!$C$42</f>
        <v>3.6465490684697603E-5</v>
      </c>
    </row>
    <row r="38" spans="2:12">
      <c r="B38" s="86" t="s">
        <v>2948</v>
      </c>
      <c r="C38" s="87" t="s">
        <v>2970</v>
      </c>
      <c r="D38" s="87">
        <v>10</v>
      </c>
      <c r="E38" s="87" t="s">
        <v>311</v>
      </c>
      <c r="F38" s="87" t="s">
        <v>312</v>
      </c>
      <c r="G38" s="88" t="s">
        <v>2940</v>
      </c>
      <c r="H38" s="89">
        <v>0</v>
      </c>
      <c r="I38" s="89">
        <v>0</v>
      </c>
      <c r="J38" s="90">
        <v>2.1666633969999998</v>
      </c>
      <c r="K38" s="91">
        <f t="shared" si="0"/>
        <v>1.8498567940460788E-4</v>
      </c>
      <c r="L38" s="91">
        <f>J38/'סכום נכסי הקרן'!$C$42</f>
        <v>1.7789872174996818E-5</v>
      </c>
    </row>
    <row r="39" spans="2:12">
      <c r="B39" s="86" t="s">
        <v>2948</v>
      </c>
      <c r="C39" s="87" t="s">
        <v>2971</v>
      </c>
      <c r="D39" s="87">
        <v>10</v>
      </c>
      <c r="E39" s="87" t="s">
        <v>311</v>
      </c>
      <c r="F39" s="87" t="s">
        <v>312</v>
      </c>
      <c r="G39" s="88" t="s">
        <v>135</v>
      </c>
      <c r="H39" s="89">
        <v>0</v>
      </c>
      <c r="I39" s="89">
        <v>0</v>
      </c>
      <c r="J39" s="90">
        <v>1273.802188804</v>
      </c>
      <c r="K39" s="91">
        <f t="shared" si="0"/>
        <v>0.10875485488389619</v>
      </c>
      <c r="L39" s="91">
        <f>J39/'סכום נכסי הקרן'!$C$42</f>
        <v>1.0458836451675344E-2</v>
      </c>
    </row>
    <row r="40" spans="2:12">
      <c r="B40" s="86" t="s">
        <v>2948</v>
      </c>
      <c r="C40" s="87" t="s">
        <v>2972</v>
      </c>
      <c r="D40" s="87">
        <v>10</v>
      </c>
      <c r="E40" s="87" t="s">
        <v>311</v>
      </c>
      <c r="F40" s="87" t="s">
        <v>312</v>
      </c>
      <c r="G40" s="88" t="s">
        <v>140</v>
      </c>
      <c r="H40" s="89">
        <v>0</v>
      </c>
      <c r="I40" s="89">
        <v>0</v>
      </c>
      <c r="J40" s="90">
        <v>1.0141991319999999</v>
      </c>
      <c r="K40" s="91">
        <f t="shared" si="0"/>
        <v>8.6590430126043055E-5</v>
      </c>
      <c r="L40" s="91">
        <f>J40/'סכום נכסי הקרן'!$C$42</f>
        <v>8.3273077595969225E-6</v>
      </c>
    </row>
    <row r="41" spans="2:12">
      <c r="B41" s="86" t="s">
        <v>2948</v>
      </c>
      <c r="C41" s="87" t="s">
        <v>2973</v>
      </c>
      <c r="D41" s="87">
        <v>10</v>
      </c>
      <c r="E41" s="87" t="s">
        <v>311</v>
      </c>
      <c r="F41" s="87" t="s">
        <v>312</v>
      </c>
      <c r="G41" s="88" t="s">
        <v>137</v>
      </c>
      <c r="H41" s="89">
        <v>0</v>
      </c>
      <c r="I41" s="89">
        <v>0</v>
      </c>
      <c r="J41" s="90">
        <v>3.4117096999999999E-2</v>
      </c>
      <c r="K41" s="91">
        <f t="shared" si="0"/>
        <v>2.9128541039630207E-6</v>
      </c>
      <c r="L41" s="91">
        <f>J41/'סכום נכסי הקרן'!$C$42</f>
        <v>2.8012602024492849E-7</v>
      </c>
    </row>
    <row r="42" spans="2:12">
      <c r="B42" s="86" t="s">
        <v>2948</v>
      </c>
      <c r="C42" s="87" t="s">
        <v>2974</v>
      </c>
      <c r="D42" s="87">
        <v>10</v>
      </c>
      <c r="E42" s="87" t="s">
        <v>311</v>
      </c>
      <c r="F42" s="87" t="s">
        <v>312</v>
      </c>
      <c r="G42" s="88" t="s">
        <v>131</v>
      </c>
      <c r="H42" s="89">
        <v>0</v>
      </c>
      <c r="I42" s="89">
        <v>0</v>
      </c>
      <c r="J42" s="90">
        <v>1.1227780170000001</v>
      </c>
      <c r="K42" s="91">
        <f t="shared" si="0"/>
        <v>9.5860692797453215E-5</v>
      </c>
      <c r="L42" s="91">
        <f>J42/'סכום נכסי הקרן'!$C$42</f>
        <v>9.2188188672882306E-6</v>
      </c>
    </row>
    <row r="43" spans="2:12">
      <c r="B43" s="86" t="s">
        <v>2948</v>
      </c>
      <c r="C43" s="87" t="s">
        <v>2975</v>
      </c>
      <c r="D43" s="87">
        <v>10</v>
      </c>
      <c r="E43" s="87" t="s">
        <v>311</v>
      </c>
      <c r="F43" s="87" t="s">
        <v>312</v>
      </c>
      <c r="G43" s="88" t="s">
        <v>139</v>
      </c>
      <c r="H43" s="89">
        <v>0</v>
      </c>
      <c r="I43" s="89">
        <v>0</v>
      </c>
      <c r="J43" s="90">
        <v>8.9819999999999997E-2</v>
      </c>
      <c r="K43" s="91">
        <f t="shared" si="0"/>
        <v>7.6686640606602169E-6</v>
      </c>
      <c r="L43" s="91">
        <f>J43/'סכום נכסי הקרן'!$C$42</f>
        <v>7.3748710619779506E-7</v>
      </c>
    </row>
    <row r="44" spans="2:12">
      <c r="B44" s="86" t="s">
        <v>2948</v>
      </c>
      <c r="C44" s="87" t="s">
        <v>2976</v>
      </c>
      <c r="D44" s="87">
        <v>10</v>
      </c>
      <c r="E44" s="87" t="s">
        <v>311</v>
      </c>
      <c r="F44" s="87" t="s">
        <v>312</v>
      </c>
      <c r="G44" s="88" t="s">
        <v>134</v>
      </c>
      <c r="H44" s="89">
        <v>0</v>
      </c>
      <c r="I44" s="89">
        <v>0</v>
      </c>
      <c r="J44" s="90">
        <v>16.359845320999998</v>
      </c>
      <c r="K44" s="91">
        <f t="shared" si="0"/>
        <v>1.3967730778347018E-3</v>
      </c>
      <c r="L44" s="91">
        <f>J44/'סכום נכסי הקרן'!$C$42</f>
        <v>1.3432615212233162E-4</v>
      </c>
    </row>
    <row r="45" spans="2:12">
      <c r="B45" s="86" t="s">
        <v>2951</v>
      </c>
      <c r="C45" s="87" t="s">
        <v>2977</v>
      </c>
      <c r="D45" s="87">
        <v>20</v>
      </c>
      <c r="E45" s="87" t="s">
        <v>311</v>
      </c>
      <c r="F45" s="87" t="s">
        <v>312</v>
      </c>
      <c r="G45" s="88" t="s">
        <v>139</v>
      </c>
      <c r="H45" s="89">
        <v>0</v>
      </c>
      <c r="I45" s="89">
        <v>0</v>
      </c>
      <c r="J45" s="90">
        <v>45.257551810999999</v>
      </c>
      <c r="K45" s="91">
        <f t="shared" si="0"/>
        <v>3.8640053556722718E-3</v>
      </c>
      <c r="L45" s="91">
        <f>J45/'סכום נכסי הקרן'!$C$42</f>
        <v>3.7159720461691346E-4</v>
      </c>
    </row>
    <row r="46" spans="2:12">
      <c r="B46" s="86" t="s">
        <v>2951</v>
      </c>
      <c r="C46" s="87" t="s">
        <v>2978</v>
      </c>
      <c r="D46" s="87">
        <v>20</v>
      </c>
      <c r="E46" s="87" t="s">
        <v>311</v>
      </c>
      <c r="F46" s="87" t="s">
        <v>312</v>
      </c>
      <c r="G46" s="88" t="s">
        <v>137</v>
      </c>
      <c r="H46" s="89">
        <v>0</v>
      </c>
      <c r="I46" s="89">
        <v>0</v>
      </c>
      <c r="J46" s="90">
        <v>2.1199999999999999E-7</v>
      </c>
      <c r="K46" s="91">
        <f t="shared" si="0"/>
        <v>1.81001645608992E-11</v>
      </c>
      <c r="L46" s="91">
        <f>J46/'סכום נכסי הקרן'!$C$42</f>
        <v>1.740673196547902E-12</v>
      </c>
    </row>
    <row r="47" spans="2:12">
      <c r="B47" s="86" t="s">
        <v>2951</v>
      </c>
      <c r="C47" s="87" t="s">
        <v>2979</v>
      </c>
      <c r="D47" s="87">
        <v>20</v>
      </c>
      <c r="E47" s="87" t="s">
        <v>311</v>
      </c>
      <c r="F47" s="87" t="s">
        <v>312</v>
      </c>
      <c r="G47" s="88" t="s">
        <v>133</v>
      </c>
      <c r="H47" s="89">
        <v>0</v>
      </c>
      <c r="I47" s="89">
        <v>0</v>
      </c>
      <c r="J47" s="90">
        <v>2.0848452960000001</v>
      </c>
      <c r="K47" s="91">
        <f t="shared" si="0"/>
        <v>1.780002025547953E-4</v>
      </c>
      <c r="L47" s="91">
        <f>J47/'סכום נכסי הקרן'!$C$42</f>
        <v>1.7118086441963099E-5</v>
      </c>
    </row>
    <row r="48" spans="2:12">
      <c r="B48" s="86" t="s">
        <v>2951</v>
      </c>
      <c r="C48" s="87" t="s">
        <v>2980</v>
      </c>
      <c r="D48" s="87">
        <v>20</v>
      </c>
      <c r="E48" s="87" t="s">
        <v>311</v>
      </c>
      <c r="F48" s="87" t="s">
        <v>312</v>
      </c>
      <c r="G48" s="88" t="s">
        <v>140</v>
      </c>
      <c r="H48" s="89">
        <v>0</v>
      </c>
      <c r="I48" s="89">
        <v>0</v>
      </c>
      <c r="J48" s="90">
        <v>2.5173920000000002E-3</v>
      </c>
      <c r="K48" s="91">
        <f t="shared" si="0"/>
        <v>2.1493023332212812E-7</v>
      </c>
      <c r="L48" s="91">
        <f>J48/'סכום נכסי הקרן'!$C$42</f>
        <v>2.0669607450962812E-8</v>
      </c>
    </row>
    <row r="49" spans="2:12">
      <c r="B49" s="86" t="s">
        <v>2951</v>
      </c>
      <c r="C49" s="87" t="s">
        <v>2981</v>
      </c>
      <c r="D49" s="87">
        <v>20</v>
      </c>
      <c r="E49" s="87" t="s">
        <v>311</v>
      </c>
      <c r="F49" s="87" t="s">
        <v>312</v>
      </c>
      <c r="G49" s="88" t="s">
        <v>135</v>
      </c>
      <c r="H49" s="89">
        <v>0</v>
      </c>
      <c r="I49" s="89">
        <v>0</v>
      </c>
      <c r="J49" s="90">
        <v>30.844602042999998</v>
      </c>
      <c r="K49" s="91">
        <f t="shared" si="0"/>
        <v>2.633454588649753E-3</v>
      </c>
      <c r="L49" s="91">
        <f>J49/'סכום נכסי הקרן'!$C$42</f>
        <v>2.5325647186055073E-4</v>
      </c>
    </row>
    <row r="50" spans="2:12">
      <c r="B50" s="86" t="s">
        <v>2951</v>
      </c>
      <c r="C50" s="87" t="s">
        <v>2982</v>
      </c>
      <c r="D50" s="87">
        <v>20</v>
      </c>
      <c r="E50" s="87" t="s">
        <v>311</v>
      </c>
      <c r="F50" s="87" t="s">
        <v>312</v>
      </c>
      <c r="G50" s="88" t="s">
        <v>134</v>
      </c>
      <c r="H50" s="89">
        <v>0</v>
      </c>
      <c r="I50" s="89">
        <v>0</v>
      </c>
      <c r="J50" s="90">
        <v>0.30032456400000002</v>
      </c>
      <c r="K50" s="91">
        <f t="shared" si="0"/>
        <v>2.5641151085284451E-5</v>
      </c>
      <c r="L50" s="91">
        <f>J50/'סכום נכסי הקרן'!$C$42</f>
        <v>2.46588169254592E-6</v>
      </c>
    </row>
    <row r="51" spans="2:12">
      <c r="B51" s="86" t="s">
        <v>2951</v>
      </c>
      <c r="C51" s="87" t="s">
        <v>2983</v>
      </c>
      <c r="D51" s="87">
        <v>20</v>
      </c>
      <c r="E51" s="87" t="s">
        <v>311</v>
      </c>
      <c r="F51" s="87" t="s">
        <v>312</v>
      </c>
      <c r="G51" s="88" t="s">
        <v>133</v>
      </c>
      <c r="H51" s="89">
        <v>0</v>
      </c>
      <c r="I51" s="89">
        <v>0</v>
      </c>
      <c r="J51" s="90">
        <v>8.0748389000000004E-2</v>
      </c>
      <c r="K51" s="91">
        <f t="shared" si="0"/>
        <v>6.8941468345636928E-6</v>
      </c>
      <c r="L51" s="91">
        <f>J51/'סכום נכסי הקרן'!$C$42</f>
        <v>6.6300262451284651E-7</v>
      </c>
    </row>
    <row r="52" spans="2:12">
      <c r="B52" s="86" t="s">
        <v>2951</v>
      </c>
      <c r="C52" s="87" t="s">
        <v>2984</v>
      </c>
      <c r="D52" s="87">
        <v>20</v>
      </c>
      <c r="E52" s="87" t="s">
        <v>311</v>
      </c>
      <c r="F52" s="87" t="s">
        <v>312</v>
      </c>
      <c r="G52" s="88" t="s">
        <v>131</v>
      </c>
      <c r="H52" s="89">
        <v>0</v>
      </c>
      <c r="I52" s="89">
        <v>0</v>
      </c>
      <c r="J52" s="90">
        <v>564.98158785400005</v>
      </c>
      <c r="K52" s="91">
        <f t="shared" si="0"/>
        <v>4.8237074122809101E-2</v>
      </c>
      <c r="L52" s="91">
        <f>J52/'סכום נכסי הקרן'!$C$42</f>
        <v>4.6389071062289226E-3</v>
      </c>
    </row>
    <row r="53" spans="2:12">
      <c r="B53" s="86" t="s">
        <v>2985</v>
      </c>
      <c r="C53" s="87" t="s">
        <v>2986</v>
      </c>
      <c r="D53" s="87">
        <v>85</v>
      </c>
      <c r="E53" s="87" t="s">
        <v>972</v>
      </c>
      <c r="F53" s="87" t="s">
        <v>914</v>
      </c>
      <c r="G53" s="88" t="s">
        <v>131</v>
      </c>
      <c r="H53" s="89">
        <v>0</v>
      </c>
      <c r="I53" s="89">
        <v>0</v>
      </c>
      <c r="J53" s="90">
        <v>64.231639864999991</v>
      </c>
      <c r="K53" s="91">
        <f t="shared" si="0"/>
        <v>5.4839776017590238E-3</v>
      </c>
      <c r="L53" s="91">
        <f>J53/'סכום נכסי הקרן'!$C$42</f>
        <v>5.2738817869492068E-4</v>
      </c>
    </row>
    <row r="54" spans="2:12">
      <c r="B54" s="86" t="s">
        <v>2985</v>
      </c>
      <c r="C54" s="87" t="s">
        <v>2987</v>
      </c>
      <c r="D54" s="87">
        <v>85</v>
      </c>
      <c r="E54" s="87" t="s">
        <v>972</v>
      </c>
      <c r="F54" s="87" t="s">
        <v>914</v>
      </c>
      <c r="G54" s="88" t="s">
        <v>133</v>
      </c>
      <c r="H54" s="89">
        <v>0</v>
      </c>
      <c r="I54" s="89">
        <v>0</v>
      </c>
      <c r="J54" s="90">
        <v>1.5090995899999999</v>
      </c>
      <c r="K54" s="91">
        <f t="shared" si="0"/>
        <v>1.2884410810276185E-4</v>
      </c>
      <c r="L54" s="91">
        <f>J54/'סכום נכסי הקרן'!$C$42</f>
        <v>1.2390798147332209E-5</v>
      </c>
    </row>
    <row r="55" spans="2:12">
      <c r="B55" s="92"/>
      <c r="C55" s="87"/>
      <c r="D55" s="87"/>
      <c r="E55" s="87"/>
      <c r="F55" s="87"/>
      <c r="G55" s="87"/>
      <c r="H55" s="87"/>
      <c r="I55" s="87"/>
      <c r="J55" s="87"/>
      <c r="K55" s="91"/>
      <c r="L55" s="87"/>
    </row>
    <row r="56" spans="2:12">
      <c r="B56" s="93"/>
      <c r="C56" s="93"/>
      <c r="D56" s="94"/>
      <c r="E56" s="94"/>
      <c r="F56" s="94"/>
      <c r="G56" s="94"/>
      <c r="H56" s="94"/>
      <c r="I56" s="94"/>
      <c r="J56" s="94"/>
      <c r="K56" s="94"/>
      <c r="L56" s="94"/>
    </row>
    <row r="57" spans="2:12">
      <c r="B57" s="93"/>
      <c r="C57" s="93"/>
      <c r="D57" s="94"/>
      <c r="E57" s="94"/>
      <c r="F57" s="94"/>
      <c r="G57" s="94"/>
      <c r="H57" s="94"/>
      <c r="I57" s="94"/>
      <c r="J57" s="94"/>
      <c r="K57" s="94"/>
      <c r="L57" s="94"/>
    </row>
    <row r="58" spans="2:12">
      <c r="B58" s="95" t="s">
        <v>219</v>
      </c>
      <c r="C58" s="93"/>
      <c r="D58" s="94"/>
      <c r="E58" s="94"/>
      <c r="F58" s="94"/>
      <c r="G58" s="94"/>
      <c r="H58" s="94"/>
      <c r="I58" s="94"/>
      <c r="J58" s="94"/>
      <c r="K58" s="94"/>
      <c r="L58" s="94"/>
    </row>
    <row r="59" spans="2:12">
      <c r="B59" s="96"/>
      <c r="C59" s="93"/>
      <c r="D59" s="94"/>
      <c r="E59" s="94"/>
      <c r="F59" s="94"/>
      <c r="G59" s="94"/>
      <c r="H59" s="94"/>
      <c r="I59" s="94"/>
      <c r="J59" s="94"/>
      <c r="K59" s="94"/>
      <c r="L59" s="94"/>
    </row>
    <row r="60" spans="2:12">
      <c r="B60" s="93"/>
      <c r="C60" s="93"/>
      <c r="D60" s="94"/>
      <c r="E60" s="94"/>
      <c r="F60" s="94"/>
      <c r="G60" s="94"/>
      <c r="H60" s="94"/>
      <c r="I60" s="94"/>
      <c r="J60" s="94"/>
      <c r="K60" s="94"/>
      <c r="L60" s="94"/>
    </row>
    <row r="61" spans="2:12">
      <c r="B61" s="93"/>
      <c r="C61" s="93"/>
      <c r="D61" s="94"/>
      <c r="E61" s="94"/>
      <c r="F61" s="94"/>
      <c r="G61" s="94"/>
      <c r="H61" s="94"/>
      <c r="I61" s="94"/>
      <c r="J61" s="94"/>
      <c r="K61" s="94"/>
      <c r="L61" s="94"/>
    </row>
    <row r="62" spans="2:12">
      <c r="B62" s="93"/>
      <c r="C62" s="93"/>
      <c r="D62" s="94"/>
      <c r="E62" s="94"/>
      <c r="F62" s="94"/>
      <c r="G62" s="94"/>
      <c r="H62" s="94"/>
      <c r="I62" s="94"/>
      <c r="J62" s="94"/>
      <c r="K62" s="94"/>
      <c r="L62" s="94"/>
    </row>
    <row r="63" spans="2:12">
      <c r="B63" s="93"/>
      <c r="C63" s="93"/>
      <c r="D63" s="94"/>
      <c r="E63" s="94"/>
      <c r="F63" s="94"/>
      <c r="G63" s="94"/>
      <c r="H63" s="94"/>
      <c r="I63" s="94"/>
      <c r="J63" s="94"/>
      <c r="K63" s="94"/>
      <c r="L63" s="94"/>
    </row>
    <row r="64" spans="2:12">
      <c r="B64" s="93"/>
      <c r="C64" s="93"/>
      <c r="D64" s="94"/>
      <c r="E64" s="94"/>
      <c r="F64" s="94"/>
      <c r="G64" s="94"/>
      <c r="H64" s="94"/>
      <c r="I64" s="94"/>
      <c r="J64" s="94"/>
      <c r="K64" s="94"/>
      <c r="L64" s="94"/>
    </row>
    <row r="65" spans="2:12">
      <c r="B65" s="93"/>
      <c r="C65" s="93"/>
      <c r="D65" s="94"/>
      <c r="E65" s="94"/>
      <c r="F65" s="94"/>
      <c r="G65" s="94"/>
      <c r="H65" s="94"/>
      <c r="I65" s="94"/>
      <c r="J65" s="94"/>
      <c r="K65" s="94"/>
      <c r="L65" s="94"/>
    </row>
    <row r="66" spans="2:12">
      <c r="B66" s="93"/>
      <c r="C66" s="93"/>
      <c r="D66" s="94"/>
      <c r="E66" s="94"/>
      <c r="F66" s="94"/>
      <c r="G66" s="94"/>
      <c r="H66" s="94"/>
      <c r="I66" s="94"/>
      <c r="J66" s="94"/>
      <c r="K66" s="94"/>
      <c r="L66" s="94"/>
    </row>
    <row r="67" spans="2:12">
      <c r="B67" s="93"/>
      <c r="C67" s="93"/>
      <c r="D67" s="94"/>
      <c r="E67" s="94"/>
      <c r="F67" s="94"/>
      <c r="G67" s="94"/>
      <c r="H67" s="94"/>
      <c r="I67" s="94"/>
      <c r="J67" s="94"/>
      <c r="K67" s="94"/>
      <c r="L67" s="94"/>
    </row>
    <row r="68" spans="2:12">
      <c r="B68" s="93"/>
      <c r="C68" s="93"/>
      <c r="D68" s="94"/>
      <c r="E68" s="94"/>
      <c r="F68" s="94"/>
      <c r="G68" s="94"/>
      <c r="H68" s="94"/>
      <c r="I68" s="94"/>
      <c r="J68" s="94"/>
      <c r="K68" s="94"/>
      <c r="L68" s="94"/>
    </row>
    <row r="69" spans="2:12">
      <c r="B69" s="93"/>
      <c r="C69" s="93"/>
      <c r="D69" s="94"/>
      <c r="E69" s="94"/>
      <c r="F69" s="94"/>
      <c r="G69" s="94"/>
      <c r="H69" s="94"/>
      <c r="I69" s="94"/>
      <c r="J69" s="94"/>
      <c r="K69" s="94"/>
      <c r="L69" s="94"/>
    </row>
    <row r="70" spans="2:12">
      <c r="B70" s="93"/>
      <c r="C70" s="93"/>
      <c r="D70" s="94"/>
      <c r="E70" s="94"/>
      <c r="F70" s="94"/>
      <c r="G70" s="94"/>
      <c r="H70" s="94"/>
      <c r="I70" s="94"/>
      <c r="J70" s="94"/>
      <c r="K70" s="94"/>
      <c r="L70" s="94"/>
    </row>
    <row r="71" spans="2:12">
      <c r="B71" s="93"/>
      <c r="C71" s="93"/>
      <c r="D71" s="94"/>
      <c r="E71" s="94"/>
      <c r="F71" s="94"/>
      <c r="G71" s="94"/>
      <c r="H71" s="94"/>
      <c r="I71" s="94"/>
      <c r="J71" s="94"/>
      <c r="K71" s="94"/>
      <c r="L71" s="94"/>
    </row>
    <row r="72" spans="2:12">
      <c r="B72" s="93"/>
      <c r="C72" s="93"/>
      <c r="D72" s="94"/>
      <c r="E72" s="94"/>
      <c r="F72" s="94"/>
      <c r="G72" s="94"/>
      <c r="H72" s="94"/>
      <c r="I72" s="94"/>
      <c r="J72" s="94"/>
      <c r="K72" s="94"/>
      <c r="L72" s="94"/>
    </row>
    <row r="73" spans="2:12">
      <c r="B73" s="93"/>
      <c r="C73" s="93"/>
      <c r="D73" s="94"/>
      <c r="E73" s="94"/>
      <c r="F73" s="94"/>
      <c r="G73" s="94"/>
      <c r="H73" s="94"/>
      <c r="I73" s="94"/>
      <c r="J73" s="94"/>
      <c r="K73" s="94"/>
      <c r="L73" s="94"/>
    </row>
    <row r="74" spans="2:12">
      <c r="B74" s="93"/>
      <c r="C74" s="93"/>
      <c r="D74" s="94"/>
      <c r="E74" s="94"/>
      <c r="F74" s="94"/>
      <c r="G74" s="94"/>
      <c r="H74" s="94"/>
      <c r="I74" s="94"/>
      <c r="J74" s="94"/>
      <c r="K74" s="94"/>
      <c r="L74" s="94"/>
    </row>
    <row r="75" spans="2:12">
      <c r="B75" s="93"/>
      <c r="C75" s="93"/>
      <c r="D75" s="94"/>
      <c r="E75" s="94"/>
      <c r="F75" s="94"/>
      <c r="G75" s="94"/>
      <c r="H75" s="94"/>
      <c r="I75" s="94"/>
      <c r="J75" s="94"/>
      <c r="K75" s="94"/>
      <c r="L75" s="94"/>
    </row>
    <row r="76" spans="2:12">
      <c r="B76" s="93"/>
      <c r="C76" s="93"/>
      <c r="D76" s="94"/>
      <c r="E76" s="94"/>
      <c r="F76" s="94"/>
      <c r="G76" s="94"/>
      <c r="H76" s="94"/>
      <c r="I76" s="94"/>
      <c r="J76" s="94"/>
      <c r="K76" s="94"/>
      <c r="L76" s="94"/>
    </row>
    <row r="77" spans="2:12">
      <c r="B77" s="93"/>
      <c r="C77" s="93"/>
      <c r="D77" s="94"/>
      <c r="E77" s="94"/>
      <c r="F77" s="94"/>
      <c r="G77" s="94"/>
      <c r="H77" s="94"/>
      <c r="I77" s="94"/>
      <c r="J77" s="94"/>
      <c r="K77" s="94"/>
      <c r="L77" s="94"/>
    </row>
    <row r="78" spans="2:12">
      <c r="B78" s="93"/>
      <c r="C78" s="93"/>
      <c r="D78" s="94"/>
      <c r="E78" s="94"/>
      <c r="F78" s="94"/>
      <c r="G78" s="94"/>
      <c r="H78" s="94"/>
      <c r="I78" s="94"/>
      <c r="J78" s="94"/>
      <c r="K78" s="94"/>
      <c r="L78" s="94"/>
    </row>
    <row r="79" spans="2:12">
      <c r="B79" s="93"/>
      <c r="C79" s="93"/>
      <c r="D79" s="94"/>
      <c r="E79" s="94"/>
      <c r="F79" s="94"/>
      <c r="G79" s="94"/>
      <c r="H79" s="94"/>
      <c r="I79" s="94"/>
      <c r="J79" s="94"/>
      <c r="K79" s="94"/>
      <c r="L79" s="94"/>
    </row>
    <row r="80" spans="2:12">
      <c r="B80" s="93"/>
      <c r="C80" s="93"/>
      <c r="D80" s="94"/>
      <c r="E80" s="94"/>
      <c r="F80" s="94"/>
      <c r="G80" s="94"/>
      <c r="H80" s="94"/>
      <c r="I80" s="94"/>
      <c r="J80" s="94"/>
      <c r="K80" s="94"/>
      <c r="L80" s="94"/>
    </row>
    <row r="81" spans="2:12">
      <c r="B81" s="93"/>
      <c r="C81" s="93"/>
      <c r="D81" s="94"/>
      <c r="E81" s="94"/>
      <c r="F81" s="94"/>
      <c r="G81" s="94"/>
      <c r="H81" s="94"/>
      <c r="I81" s="94"/>
      <c r="J81" s="94"/>
      <c r="K81" s="94"/>
      <c r="L81" s="94"/>
    </row>
    <row r="82" spans="2:12">
      <c r="B82" s="93"/>
      <c r="C82" s="93"/>
      <c r="D82" s="94"/>
      <c r="E82" s="94"/>
      <c r="F82" s="94"/>
      <c r="G82" s="94"/>
      <c r="H82" s="94"/>
      <c r="I82" s="94"/>
      <c r="J82" s="94"/>
      <c r="K82" s="94"/>
      <c r="L82" s="94"/>
    </row>
    <row r="83" spans="2:12">
      <c r="B83" s="93"/>
      <c r="C83" s="93"/>
      <c r="D83" s="94"/>
      <c r="E83" s="94"/>
      <c r="F83" s="94"/>
      <c r="G83" s="94"/>
      <c r="H83" s="94"/>
      <c r="I83" s="94"/>
      <c r="J83" s="94"/>
      <c r="K83" s="94"/>
      <c r="L83" s="94"/>
    </row>
    <row r="84" spans="2:12">
      <c r="B84" s="93"/>
      <c r="C84" s="93"/>
      <c r="D84" s="94"/>
      <c r="E84" s="94"/>
      <c r="F84" s="94"/>
      <c r="G84" s="94"/>
      <c r="H84" s="94"/>
      <c r="I84" s="94"/>
      <c r="J84" s="94"/>
      <c r="K84" s="94"/>
      <c r="L84" s="94"/>
    </row>
    <row r="85" spans="2:12">
      <c r="B85" s="93"/>
      <c r="C85" s="93"/>
      <c r="D85" s="94"/>
      <c r="E85" s="94"/>
      <c r="F85" s="94"/>
      <c r="G85" s="94"/>
      <c r="H85" s="94"/>
      <c r="I85" s="94"/>
      <c r="J85" s="94"/>
      <c r="K85" s="94"/>
      <c r="L85" s="94"/>
    </row>
    <row r="86" spans="2:12">
      <c r="B86" s="93"/>
      <c r="C86" s="93"/>
      <c r="D86" s="94"/>
      <c r="E86" s="94"/>
      <c r="F86" s="94"/>
      <c r="G86" s="94"/>
      <c r="H86" s="94"/>
      <c r="I86" s="94"/>
      <c r="J86" s="94"/>
      <c r="K86" s="94"/>
      <c r="L86" s="94"/>
    </row>
    <row r="87" spans="2:12">
      <c r="B87" s="93"/>
      <c r="C87" s="93"/>
      <c r="D87" s="94"/>
      <c r="E87" s="94"/>
      <c r="F87" s="94"/>
      <c r="G87" s="94"/>
      <c r="H87" s="94"/>
      <c r="I87" s="94"/>
      <c r="J87" s="94"/>
      <c r="K87" s="94"/>
      <c r="L87" s="94"/>
    </row>
    <row r="88" spans="2:12">
      <c r="B88" s="93"/>
      <c r="C88" s="93"/>
      <c r="D88" s="94"/>
      <c r="E88" s="94"/>
      <c r="F88" s="94"/>
      <c r="G88" s="94"/>
      <c r="H88" s="94"/>
      <c r="I88" s="94"/>
      <c r="J88" s="94"/>
      <c r="K88" s="94"/>
      <c r="L88" s="94"/>
    </row>
    <row r="89" spans="2:12">
      <c r="B89" s="93"/>
      <c r="C89" s="93"/>
      <c r="D89" s="94"/>
      <c r="E89" s="94"/>
      <c r="F89" s="94"/>
      <c r="G89" s="94"/>
      <c r="H89" s="94"/>
      <c r="I89" s="94"/>
      <c r="J89" s="94"/>
      <c r="K89" s="94"/>
      <c r="L89" s="94"/>
    </row>
    <row r="90" spans="2:12">
      <c r="B90" s="93"/>
      <c r="C90" s="93"/>
      <c r="D90" s="94"/>
      <c r="E90" s="94"/>
      <c r="F90" s="94"/>
      <c r="G90" s="94"/>
      <c r="H90" s="94"/>
      <c r="I90" s="94"/>
      <c r="J90" s="94"/>
      <c r="K90" s="94"/>
      <c r="L90" s="94"/>
    </row>
    <row r="91" spans="2:12">
      <c r="B91" s="93"/>
      <c r="C91" s="93"/>
      <c r="D91" s="94"/>
      <c r="E91" s="94"/>
      <c r="F91" s="94"/>
      <c r="G91" s="94"/>
      <c r="H91" s="94"/>
      <c r="I91" s="94"/>
      <c r="J91" s="94"/>
      <c r="K91" s="94"/>
      <c r="L91" s="94"/>
    </row>
    <row r="92" spans="2:12">
      <c r="B92" s="93"/>
      <c r="C92" s="93"/>
      <c r="D92" s="94"/>
      <c r="E92" s="94"/>
      <c r="F92" s="94"/>
      <c r="G92" s="94"/>
      <c r="H92" s="94"/>
      <c r="I92" s="94"/>
      <c r="J92" s="94"/>
      <c r="K92" s="94"/>
      <c r="L92" s="94"/>
    </row>
    <row r="93" spans="2:12">
      <c r="B93" s="93"/>
      <c r="C93" s="93"/>
      <c r="D93" s="94"/>
      <c r="E93" s="94"/>
      <c r="F93" s="94"/>
      <c r="G93" s="94"/>
      <c r="H93" s="94"/>
      <c r="I93" s="94"/>
      <c r="J93" s="94"/>
      <c r="K93" s="94"/>
      <c r="L93" s="94"/>
    </row>
    <row r="94" spans="2:12">
      <c r="B94" s="93"/>
      <c r="C94" s="93"/>
      <c r="D94" s="94"/>
      <c r="E94" s="94"/>
      <c r="F94" s="94"/>
      <c r="G94" s="94"/>
      <c r="H94" s="94"/>
      <c r="I94" s="94"/>
      <c r="J94" s="94"/>
      <c r="K94" s="94"/>
      <c r="L94" s="94"/>
    </row>
    <row r="95" spans="2:12">
      <c r="B95" s="93"/>
      <c r="C95" s="93"/>
      <c r="D95" s="94"/>
      <c r="E95" s="94"/>
      <c r="F95" s="94"/>
      <c r="G95" s="94"/>
      <c r="H95" s="94"/>
      <c r="I95" s="94"/>
      <c r="J95" s="94"/>
      <c r="K95" s="94"/>
      <c r="L95" s="94"/>
    </row>
    <row r="96" spans="2:12">
      <c r="B96" s="93"/>
      <c r="C96" s="93"/>
      <c r="D96" s="94"/>
      <c r="E96" s="94"/>
      <c r="F96" s="94"/>
      <c r="G96" s="94"/>
      <c r="H96" s="94"/>
      <c r="I96" s="94"/>
      <c r="J96" s="94"/>
      <c r="K96" s="94"/>
      <c r="L96" s="94"/>
    </row>
    <row r="97" spans="2:12">
      <c r="B97" s="93"/>
      <c r="C97" s="93"/>
      <c r="D97" s="94"/>
      <c r="E97" s="94"/>
      <c r="F97" s="94"/>
      <c r="G97" s="94"/>
      <c r="H97" s="94"/>
      <c r="I97" s="94"/>
      <c r="J97" s="94"/>
      <c r="K97" s="94"/>
      <c r="L97" s="94"/>
    </row>
    <row r="98" spans="2:12">
      <c r="B98" s="93"/>
      <c r="C98" s="93"/>
      <c r="D98" s="94"/>
      <c r="E98" s="94"/>
      <c r="F98" s="94"/>
      <c r="G98" s="94"/>
      <c r="H98" s="94"/>
      <c r="I98" s="94"/>
      <c r="J98" s="94"/>
      <c r="K98" s="94"/>
      <c r="L98" s="94"/>
    </row>
    <row r="99" spans="2:12">
      <c r="B99" s="93"/>
      <c r="C99" s="93"/>
      <c r="D99" s="94"/>
      <c r="E99" s="94"/>
      <c r="F99" s="94"/>
      <c r="G99" s="94"/>
      <c r="H99" s="94"/>
      <c r="I99" s="94"/>
      <c r="J99" s="94"/>
      <c r="K99" s="94"/>
      <c r="L99" s="94"/>
    </row>
    <row r="100" spans="2:12">
      <c r="B100" s="93"/>
      <c r="C100" s="93"/>
      <c r="D100" s="94"/>
      <c r="E100" s="94"/>
      <c r="F100" s="94"/>
      <c r="G100" s="94"/>
      <c r="H100" s="94"/>
      <c r="I100" s="94"/>
      <c r="J100" s="94"/>
      <c r="K100" s="94"/>
      <c r="L100" s="94"/>
    </row>
    <row r="101" spans="2:12">
      <c r="B101" s="93"/>
      <c r="C101" s="93"/>
      <c r="D101" s="94"/>
      <c r="E101" s="94"/>
      <c r="F101" s="94"/>
      <c r="G101" s="94"/>
      <c r="H101" s="94"/>
      <c r="I101" s="94"/>
      <c r="J101" s="94"/>
      <c r="K101" s="94"/>
      <c r="L101" s="94"/>
    </row>
    <row r="102" spans="2:12">
      <c r="B102" s="93"/>
      <c r="C102" s="93"/>
      <c r="D102" s="94"/>
      <c r="E102" s="94"/>
      <c r="F102" s="94"/>
      <c r="G102" s="94"/>
      <c r="H102" s="94"/>
      <c r="I102" s="94"/>
      <c r="J102" s="94"/>
      <c r="K102" s="94"/>
      <c r="L102" s="94"/>
    </row>
    <row r="103" spans="2:12">
      <c r="B103" s="93"/>
      <c r="C103" s="93"/>
      <c r="D103" s="94"/>
      <c r="E103" s="94"/>
      <c r="F103" s="94"/>
      <c r="G103" s="94"/>
      <c r="H103" s="94"/>
      <c r="I103" s="94"/>
      <c r="J103" s="94"/>
      <c r="K103" s="94"/>
      <c r="L103" s="94"/>
    </row>
    <row r="104" spans="2:12">
      <c r="B104" s="93"/>
      <c r="C104" s="93"/>
      <c r="D104" s="94"/>
      <c r="E104" s="94"/>
      <c r="F104" s="94"/>
      <c r="G104" s="94"/>
      <c r="H104" s="94"/>
      <c r="I104" s="94"/>
      <c r="J104" s="94"/>
      <c r="K104" s="94"/>
      <c r="L104" s="94"/>
    </row>
    <row r="105" spans="2:12">
      <c r="B105" s="93"/>
      <c r="C105" s="93"/>
      <c r="D105" s="94"/>
      <c r="E105" s="94"/>
      <c r="F105" s="94"/>
      <c r="G105" s="94"/>
      <c r="H105" s="94"/>
      <c r="I105" s="94"/>
      <c r="J105" s="94"/>
      <c r="K105" s="94"/>
      <c r="L105" s="94"/>
    </row>
    <row r="106" spans="2:12">
      <c r="B106" s="93"/>
      <c r="C106" s="93"/>
      <c r="D106" s="94"/>
      <c r="E106" s="94"/>
      <c r="F106" s="94"/>
      <c r="G106" s="94"/>
      <c r="H106" s="94"/>
      <c r="I106" s="94"/>
      <c r="J106" s="94"/>
      <c r="K106" s="94"/>
      <c r="L106" s="94"/>
    </row>
    <row r="107" spans="2:12">
      <c r="B107" s="93"/>
      <c r="C107" s="93"/>
      <c r="D107" s="94"/>
      <c r="E107" s="94"/>
      <c r="F107" s="94"/>
      <c r="G107" s="94"/>
      <c r="H107" s="94"/>
      <c r="I107" s="94"/>
      <c r="J107" s="94"/>
      <c r="K107" s="94"/>
      <c r="L107" s="94"/>
    </row>
    <row r="108" spans="2:12">
      <c r="B108" s="93"/>
      <c r="C108" s="93"/>
      <c r="D108" s="94"/>
      <c r="E108" s="94"/>
      <c r="F108" s="94"/>
      <c r="G108" s="94"/>
      <c r="H108" s="94"/>
      <c r="I108" s="94"/>
      <c r="J108" s="94"/>
      <c r="K108" s="94"/>
      <c r="L108" s="94"/>
    </row>
    <row r="109" spans="2:12">
      <c r="B109" s="93"/>
      <c r="C109" s="93"/>
      <c r="D109" s="94"/>
      <c r="E109" s="94"/>
      <c r="F109" s="94"/>
      <c r="G109" s="94"/>
      <c r="H109" s="94"/>
      <c r="I109" s="94"/>
      <c r="J109" s="94"/>
      <c r="K109" s="94"/>
      <c r="L109" s="94"/>
    </row>
    <row r="110" spans="2:12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</row>
    <row r="111" spans="2:12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2:12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</row>
    <row r="113" spans="2:12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</row>
    <row r="114" spans="2:12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</row>
    <row r="115" spans="2:12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</row>
    <row r="116" spans="2:12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3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3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3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3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3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3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3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3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3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3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3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3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3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3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3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3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3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3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3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3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3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3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3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3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3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3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3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3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3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3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3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3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3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3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3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3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3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3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3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3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3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3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3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3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3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3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3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3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3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3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3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3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3"/>
      <c r="D505" s="93"/>
      <c r="E505" s="93"/>
      <c r="F505" s="94"/>
      <c r="G505" s="94"/>
      <c r="H505" s="94"/>
      <c r="I505" s="94"/>
      <c r="J505" s="94"/>
      <c r="K505" s="94"/>
      <c r="L505" s="94"/>
    </row>
  </sheetData>
  <sheetProtection sheet="1" objects="1" scenarios="1"/>
  <mergeCells count="1">
    <mergeCell ref="B6:L6"/>
  </mergeCells>
  <phoneticPr fontId="4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R877"/>
  <sheetViews>
    <sheetView rightToLeft="1" workbookViewId="0">
      <selection activeCell="C30" sqref="C30"/>
    </sheetView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27.140625" style="2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3.140625" style="1" bestFit="1" customWidth="1"/>
    <col min="13" max="13" width="7.42578125" style="1" bestFit="1" customWidth="1"/>
    <col min="14" max="14" width="9.7109375" style="1" bestFit="1" customWidth="1"/>
    <col min="15" max="15" width="10.1406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145</v>
      </c>
      <c r="C1" s="46" t="s" vm="1">
        <v>228</v>
      </c>
    </row>
    <row r="2" spans="2:18">
      <c r="B2" s="46" t="s">
        <v>144</v>
      </c>
      <c r="C2" s="46" t="s">
        <v>229</v>
      </c>
    </row>
    <row r="3" spans="2:18">
      <c r="B3" s="46" t="s">
        <v>146</v>
      </c>
      <c r="C3" s="46" t="s">
        <v>230</v>
      </c>
    </row>
    <row r="4" spans="2:18">
      <c r="B4" s="46" t="s">
        <v>147</v>
      </c>
      <c r="C4" s="46">
        <v>12152</v>
      </c>
    </row>
    <row r="6" spans="2:18" ht="21.75" customHeight="1">
      <c r="B6" s="136" t="s">
        <v>172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8"/>
    </row>
    <row r="7" spans="2:18" ht="27.75" customHeight="1">
      <c r="B7" s="139" t="s">
        <v>89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1"/>
    </row>
    <row r="8" spans="2:18" s="3" customFormat="1" ht="66" customHeight="1">
      <c r="B8" s="21" t="s">
        <v>115</v>
      </c>
      <c r="C8" s="29" t="s">
        <v>47</v>
      </c>
      <c r="D8" s="29" t="s">
        <v>119</v>
      </c>
      <c r="E8" s="29" t="s">
        <v>14</v>
      </c>
      <c r="F8" s="29" t="s">
        <v>68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204</v>
      </c>
      <c r="M8" s="29" t="s">
        <v>203</v>
      </c>
      <c r="N8" s="29" t="s">
        <v>218</v>
      </c>
      <c r="O8" s="29" t="s">
        <v>63</v>
      </c>
      <c r="P8" s="29" t="s">
        <v>206</v>
      </c>
      <c r="Q8" s="29" t="s">
        <v>148</v>
      </c>
      <c r="R8" s="59" t="s">
        <v>150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211</v>
      </c>
      <c r="M9" s="31"/>
      <c r="N9" s="15" t="s">
        <v>207</v>
      </c>
      <c r="O9" s="31" t="s">
        <v>212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9" t="s">
        <v>114</v>
      </c>
    </row>
    <row r="11" spans="2:18" s="4" customFormat="1" ht="18" customHeight="1">
      <c r="B11" s="74" t="s">
        <v>28</v>
      </c>
      <c r="C11" s="74"/>
      <c r="D11" s="75"/>
      <c r="E11" s="74"/>
      <c r="F11" s="74"/>
      <c r="G11" s="97"/>
      <c r="H11" s="77">
        <v>5.9003566620775478</v>
      </c>
      <c r="I11" s="75"/>
      <c r="J11" s="76"/>
      <c r="K11" s="78">
        <v>2.5262903308026528E-2</v>
      </c>
      <c r="L11" s="77"/>
      <c r="M11" s="98"/>
      <c r="N11" s="77"/>
      <c r="O11" s="77">
        <v>32165.147955334</v>
      </c>
      <c r="P11" s="78"/>
      <c r="Q11" s="78">
        <f>IFERROR(O11/$O$11,0)</f>
        <v>1</v>
      </c>
      <c r="R11" s="78">
        <f>O11/'סכום נכסי הקרן'!$C$42</f>
        <v>0.26409910806060116</v>
      </c>
    </row>
    <row r="12" spans="2:18" ht="22.5" customHeight="1">
      <c r="B12" s="79" t="s">
        <v>197</v>
      </c>
      <c r="C12" s="80"/>
      <c r="D12" s="81"/>
      <c r="E12" s="80"/>
      <c r="F12" s="80"/>
      <c r="G12" s="99"/>
      <c r="H12" s="83">
        <v>5.8890407496040709</v>
      </c>
      <c r="I12" s="81"/>
      <c r="J12" s="82"/>
      <c r="K12" s="84">
        <v>2.5241649904966162E-2</v>
      </c>
      <c r="L12" s="83"/>
      <c r="M12" s="100"/>
      <c r="N12" s="83"/>
      <c r="O12" s="83">
        <v>32138.812735587999</v>
      </c>
      <c r="P12" s="84"/>
      <c r="Q12" s="84">
        <f t="shared" ref="Q12:Q60" si="0">IFERROR(O12/$O$11,0)</f>
        <v>0.99918124984898027</v>
      </c>
      <c r="R12" s="84">
        <f>O12/'סכום נכסי הקרן'!$C$42</f>
        <v>0.26388287687599238</v>
      </c>
    </row>
    <row r="13" spans="2:18">
      <c r="B13" s="92" t="s">
        <v>26</v>
      </c>
      <c r="C13" s="87"/>
      <c r="D13" s="88"/>
      <c r="E13" s="87"/>
      <c r="F13" s="87"/>
      <c r="G13" s="101"/>
      <c r="H13" s="90">
        <v>5.0929674703682446</v>
      </c>
      <c r="I13" s="88"/>
      <c r="J13" s="89"/>
      <c r="K13" s="91">
        <v>8.0238368991403901E-3</v>
      </c>
      <c r="L13" s="90"/>
      <c r="M13" s="102"/>
      <c r="N13" s="90"/>
      <c r="O13" s="90">
        <v>12880.973172795004</v>
      </c>
      <c r="P13" s="91"/>
      <c r="Q13" s="91">
        <f t="shared" si="0"/>
        <v>0.40046366926967392</v>
      </c>
      <c r="R13" s="91">
        <f>O13/'סכום נכסי הקרן'!$C$42</f>
        <v>0.10576209786479647</v>
      </c>
    </row>
    <row r="14" spans="2:18">
      <c r="B14" s="103" t="s">
        <v>25</v>
      </c>
      <c r="C14" s="80"/>
      <c r="D14" s="81"/>
      <c r="E14" s="80"/>
      <c r="F14" s="80"/>
      <c r="G14" s="99"/>
      <c r="H14" s="83">
        <v>5.0929674703682446</v>
      </c>
      <c r="I14" s="81"/>
      <c r="J14" s="82"/>
      <c r="K14" s="84">
        <v>8.0238368991403901E-3</v>
      </c>
      <c r="L14" s="83"/>
      <c r="M14" s="100"/>
      <c r="N14" s="83"/>
      <c r="O14" s="83">
        <v>12880.973172795004</v>
      </c>
      <c r="P14" s="84"/>
      <c r="Q14" s="84">
        <f t="shared" si="0"/>
        <v>0.40046366926967392</v>
      </c>
      <c r="R14" s="84">
        <f>O14/'סכום נכסי הקרן'!$C$42</f>
        <v>0.10576209786479647</v>
      </c>
    </row>
    <row r="15" spans="2:18">
      <c r="B15" s="104" t="s">
        <v>231</v>
      </c>
      <c r="C15" s="87" t="s">
        <v>232</v>
      </c>
      <c r="D15" s="88" t="s">
        <v>120</v>
      </c>
      <c r="E15" s="87" t="s">
        <v>233</v>
      </c>
      <c r="F15" s="87"/>
      <c r="G15" s="101"/>
      <c r="H15" s="90">
        <v>1.5500000000003298</v>
      </c>
      <c r="I15" s="88" t="s">
        <v>132</v>
      </c>
      <c r="J15" s="89">
        <v>0.04</v>
      </c>
      <c r="K15" s="91">
        <v>5.8000000000010786E-3</v>
      </c>
      <c r="L15" s="90">
        <v>1169871.5805860001</v>
      </c>
      <c r="M15" s="102">
        <v>142.6</v>
      </c>
      <c r="N15" s="90"/>
      <c r="O15" s="90">
        <v>1668.2368284790002</v>
      </c>
      <c r="P15" s="91">
        <v>8.2961090068545444E-5</v>
      </c>
      <c r="Q15" s="91">
        <f t="shared" si="0"/>
        <v>5.1864733555573583E-2</v>
      </c>
      <c r="R15" s="91">
        <f>O15/'סכום נכסי הקרן'!$C$42</f>
        <v>1.3697429871827715E-2</v>
      </c>
    </row>
    <row r="16" spans="2:18">
      <c r="B16" s="104" t="s">
        <v>234</v>
      </c>
      <c r="C16" s="87" t="s">
        <v>235</v>
      </c>
      <c r="D16" s="88" t="s">
        <v>120</v>
      </c>
      <c r="E16" s="87" t="s">
        <v>233</v>
      </c>
      <c r="F16" s="87"/>
      <c r="G16" s="101"/>
      <c r="H16" s="90">
        <v>4.3400000000025321</v>
      </c>
      <c r="I16" s="88" t="s">
        <v>132</v>
      </c>
      <c r="J16" s="89">
        <v>7.4999999999999997E-3</v>
      </c>
      <c r="K16" s="91">
        <v>8.9000000000065398E-3</v>
      </c>
      <c r="L16" s="90">
        <v>660595.73065399996</v>
      </c>
      <c r="M16" s="102">
        <v>108.8</v>
      </c>
      <c r="N16" s="90"/>
      <c r="O16" s="90">
        <v>718.72813137700007</v>
      </c>
      <c r="P16" s="91">
        <v>3.2990095143035507E-5</v>
      </c>
      <c r="Q16" s="91">
        <f t="shared" si="0"/>
        <v>2.2344934721738541E-2</v>
      </c>
      <c r="R16" s="91">
        <f>O16/'סכום נכסי הקרן'!$C$42</f>
        <v>5.9012773296835052E-3</v>
      </c>
    </row>
    <row r="17" spans="2:18">
      <c r="B17" s="104" t="s">
        <v>236</v>
      </c>
      <c r="C17" s="87" t="s">
        <v>237</v>
      </c>
      <c r="D17" s="88" t="s">
        <v>120</v>
      </c>
      <c r="E17" s="87" t="s">
        <v>233</v>
      </c>
      <c r="F17" s="87"/>
      <c r="G17" s="101"/>
      <c r="H17" s="90">
        <v>6.3200000000007623</v>
      </c>
      <c r="I17" s="88" t="s">
        <v>132</v>
      </c>
      <c r="J17" s="89">
        <v>5.0000000000000001E-3</v>
      </c>
      <c r="K17" s="91">
        <v>8.6000000000038164E-3</v>
      </c>
      <c r="L17" s="90">
        <v>1485752.4819209999</v>
      </c>
      <c r="M17" s="102">
        <v>105.8</v>
      </c>
      <c r="N17" s="90"/>
      <c r="O17" s="90">
        <v>1571.92618479</v>
      </c>
      <c r="P17" s="91">
        <v>7.3488088391963113E-5</v>
      </c>
      <c r="Q17" s="91">
        <f t="shared" si="0"/>
        <v>4.8870478910056588E-2</v>
      </c>
      <c r="R17" s="91">
        <f>O17/'סכום נכסי הקרן'!$C$42</f>
        <v>1.2906649890640364E-2</v>
      </c>
    </row>
    <row r="18" spans="2:18">
      <c r="B18" s="104" t="s">
        <v>238</v>
      </c>
      <c r="C18" s="87" t="s">
        <v>239</v>
      </c>
      <c r="D18" s="88" t="s">
        <v>120</v>
      </c>
      <c r="E18" s="87" t="s">
        <v>233</v>
      </c>
      <c r="F18" s="87"/>
      <c r="G18" s="101"/>
      <c r="H18" s="90">
        <v>10.939999999986217</v>
      </c>
      <c r="I18" s="88" t="s">
        <v>132</v>
      </c>
      <c r="J18" s="89">
        <v>0.04</v>
      </c>
      <c r="K18" s="91">
        <v>9.3999999999721355E-3</v>
      </c>
      <c r="L18" s="90">
        <v>151118.042499</v>
      </c>
      <c r="M18" s="102">
        <v>180.5</v>
      </c>
      <c r="N18" s="90"/>
      <c r="O18" s="90">
        <v>272.76805115399998</v>
      </c>
      <c r="P18" s="91">
        <v>9.4850093234480922E-6</v>
      </c>
      <c r="Q18" s="91">
        <f t="shared" si="0"/>
        <v>8.4802361715474832E-3</v>
      </c>
      <c r="R18" s="91">
        <f>O18/'סכום נכסי הקרן'!$C$42</f>
        <v>2.2396228090489378E-3</v>
      </c>
    </row>
    <row r="19" spans="2:18">
      <c r="B19" s="104" t="s">
        <v>240</v>
      </c>
      <c r="C19" s="87" t="s">
        <v>241</v>
      </c>
      <c r="D19" s="88" t="s">
        <v>120</v>
      </c>
      <c r="E19" s="87" t="s">
        <v>233</v>
      </c>
      <c r="F19" s="87"/>
      <c r="G19" s="101"/>
      <c r="H19" s="90">
        <v>20.059999999925335</v>
      </c>
      <c r="I19" s="88" t="s">
        <v>132</v>
      </c>
      <c r="J19" s="89">
        <v>0.01</v>
      </c>
      <c r="K19" s="91">
        <v>1.089999999997804E-2</v>
      </c>
      <c r="L19" s="90">
        <v>76298.494716999994</v>
      </c>
      <c r="M19" s="102">
        <v>107.43</v>
      </c>
      <c r="N19" s="90"/>
      <c r="O19" s="90">
        <v>81.967473102</v>
      </c>
      <c r="P19" s="91">
        <v>4.214198091157057E-6</v>
      </c>
      <c r="Q19" s="91">
        <f t="shared" si="0"/>
        <v>2.5483319155199845E-3</v>
      </c>
      <c r="R19" s="91">
        <f>O19/'סכום נכסי הקרן'!$C$42</f>
        <v>6.7301218593119108E-4</v>
      </c>
    </row>
    <row r="20" spans="2:18">
      <c r="B20" s="104" t="s">
        <v>242</v>
      </c>
      <c r="C20" s="87" t="s">
        <v>243</v>
      </c>
      <c r="D20" s="88" t="s">
        <v>120</v>
      </c>
      <c r="E20" s="87" t="s">
        <v>233</v>
      </c>
      <c r="F20" s="87"/>
      <c r="G20" s="101"/>
      <c r="H20" s="90">
        <v>3.579999999999361</v>
      </c>
      <c r="I20" s="88" t="s">
        <v>132</v>
      </c>
      <c r="J20" s="89">
        <v>1E-3</v>
      </c>
      <c r="K20" s="91">
        <v>8.7999999999981739E-3</v>
      </c>
      <c r="L20" s="90">
        <v>2085001.4902109997</v>
      </c>
      <c r="M20" s="102">
        <v>105.01</v>
      </c>
      <c r="N20" s="90"/>
      <c r="O20" s="90">
        <v>2189.4599780799999</v>
      </c>
      <c r="P20" s="91">
        <v>1.4964239728607019E-4</v>
      </c>
      <c r="Q20" s="91">
        <f t="shared" si="0"/>
        <v>6.8069327121404344E-2</v>
      </c>
      <c r="R20" s="91">
        <f>O20/'סכום נכסי הקרן'!$C$42</f>
        <v>1.7977048579048173E-2</v>
      </c>
    </row>
    <row r="21" spans="2:18">
      <c r="B21" s="104" t="s">
        <v>244</v>
      </c>
      <c r="C21" s="87" t="s">
        <v>245</v>
      </c>
      <c r="D21" s="88" t="s">
        <v>120</v>
      </c>
      <c r="E21" s="87" t="s">
        <v>233</v>
      </c>
      <c r="F21" s="87"/>
      <c r="G21" s="101"/>
      <c r="H21" s="90">
        <v>15.279999999990951</v>
      </c>
      <c r="I21" s="88" t="s">
        <v>132</v>
      </c>
      <c r="J21" s="89">
        <v>2.75E-2</v>
      </c>
      <c r="K21" s="91">
        <v>1.0299999999979112E-2</v>
      </c>
      <c r="L21" s="90">
        <v>191310.82735400004</v>
      </c>
      <c r="M21" s="102">
        <v>150.15</v>
      </c>
      <c r="N21" s="90"/>
      <c r="O21" s="90">
        <v>287.25321321999996</v>
      </c>
      <c r="P21" s="91">
        <v>1.0666620911181184E-5</v>
      </c>
      <c r="Q21" s="91">
        <f t="shared" si="0"/>
        <v>8.9305733528380771E-3</v>
      </c>
      <c r="R21" s="91">
        <f>O21/'סכום נכסי הקרן'!$C$42</f>
        <v>2.3585564569543085E-3</v>
      </c>
    </row>
    <row r="22" spans="2:18">
      <c r="B22" s="104" t="s">
        <v>246</v>
      </c>
      <c r="C22" s="87" t="s">
        <v>247</v>
      </c>
      <c r="D22" s="88" t="s">
        <v>120</v>
      </c>
      <c r="E22" s="87" t="s">
        <v>233</v>
      </c>
      <c r="F22" s="87"/>
      <c r="G22" s="101"/>
      <c r="H22" s="90">
        <v>0.75000000000015943</v>
      </c>
      <c r="I22" s="88" t="s">
        <v>132</v>
      </c>
      <c r="J22" s="89">
        <v>1.7500000000000002E-2</v>
      </c>
      <c r="K22" s="91">
        <v>5.6999999999968768E-3</v>
      </c>
      <c r="L22" s="90">
        <v>1410987.2605270001</v>
      </c>
      <c r="M22" s="102">
        <v>111.17</v>
      </c>
      <c r="N22" s="90"/>
      <c r="O22" s="90">
        <v>1568.5946094569999</v>
      </c>
      <c r="P22" s="91">
        <v>8.5957775680650398E-5</v>
      </c>
      <c r="Q22" s="91">
        <f t="shared" si="0"/>
        <v>4.8766901729636762E-2</v>
      </c>
      <c r="R22" s="91">
        <f>O22/'סכום נכסי הקרן'!$C$42</f>
        <v>1.2879295249676057E-2</v>
      </c>
    </row>
    <row r="23" spans="2:18">
      <c r="B23" s="104" t="s">
        <v>248</v>
      </c>
      <c r="C23" s="87" t="s">
        <v>249</v>
      </c>
      <c r="D23" s="88" t="s">
        <v>120</v>
      </c>
      <c r="E23" s="87" t="s">
        <v>233</v>
      </c>
      <c r="F23" s="87"/>
      <c r="G23" s="101"/>
      <c r="H23" s="90">
        <v>2.8199999999995806</v>
      </c>
      <c r="I23" s="88" t="s">
        <v>132</v>
      </c>
      <c r="J23" s="89">
        <v>7.4999999999999997E-3</v>
      </c>
      <c r="K23" s="91">
        <v>8.6999999999984277E-3</v>
      </c>
      <c r="L23" s="90">
        <v>2119396.560755</v>
      </c>
      <c r="M23" s="102">
        <v>108.1</v>
      </c>
      <c r="N23" s="90"/>
      <c r="O23" s="90">
        <v>2291.0677270280003</v>
      </c>
      <c r="P23" s="91">
        <v>9.6850285364066506E-5</v>
      </c>
      <c r="Q23" s="91">
        <f t="shared" si="0"/>
        <v>7.1228266389742154E-2</v>
      </c>
      <c r="R23" s="91">
        <f>O23/'סכום נכסי הקרן'!$C$42</f>
        <v>1.8811321622233798E-2</v>
      </c>
    </row>
    <row r="24" spans="2:18">
      <c r="B24" s="104" t="s">
        <v>250</v>
      </c>
      <c r="C24" s="87" t="s">
        <v>251</v>
      </c>
      <c r="D24" s="88" t="s">
        <v>120</v>
      </c>
      <c r="E24" s="87" t="s">
        <v>233</v>
      </c>
      <c r="F24" s="87"/>
      <c r="G24" s="101"/>
      <c r="H24" s="90">
        <v>8.8899999999994943</v>
      </c>
      <c r="I24" s="88" t="s">
        <v>132</v>
      </c>
      <c r="J24" s="89">
        <v>1E-3</v>
      </c>
      <c r="K24" s="91">
        <v>8.200000000000731E-3</v>
      </c>
      <c r="L24" s="90">
        <v>1892997.984278</v>
      </c>
      <c r="M24" s="102">
        <v>101.22</v>
      </c>
      <c r="N24" s="90"/>
      <c r="O24" s="90">
        <v>1916.092654373</v>
      </c>
      <c r="P24" s="91">
        <v>1.3275169265797502E-4</v>
      </c>
      <c r="Q24" s="91">
        <f t="shared" si="0"/>
        <v>5.9570459835402406E-2</v>
      </c>
      <c r="R24" s="91">
        <f>O24/'סכום נכסי הקרן'!$C$42</f>
        <v>1.5732505309289643E-2</v>
      </c>
    </row>
    <row r="25" spans="2:18">
      <c r="B25" s="104" t="s">
        <v>252</v>
      </c>
      <c r="C25" s="87" t="s">
        <v>253</v>
      </c>
      <c r="D25" s="88" t="s">
        <v>120</v>
      </c>
      <c r="E25" s="87" t="s">
        <v>233</v>
      </c>
      <c r="F25" s="87"/>
      <c r="G25" s="101"/>
      <c r="H25" s="90">
        <v>26.790000000013812</v>
      </c>
      <c r="I25" s="88" t="s">
        <v>132</v>
      </c>
      <c r="J25" s="89">
        <v>5.0000000000000001E-3</v>
      </c>
      <c r="K25" s="91">
        <v>1.1100000000004764E-2</v>
      </c>
      <c r="L25" s="90">
        <v>343716.10965200001</v>
      </c>
      <c r="M25" s="102">
        <v>91.61</v>
      </c>
      <c r="N25" s="90"/>
      <c r="O25" s="90">
        <v>314.87832173499999</v>
      </c>
      <c r="P25" s="91">
        <v>3.3536416690303022E-5</v>
      </c>
      <c r="Q25" s="91">
        <f t="shared" si="0"/>
        <v>9.7894255662139187E-3</v>
      </c>
      <c r="R25" s="91">
        <f>O25/'סכום נכסי הקרן'!$C$42</f>
        <v>2.5853785604627415E-3</v>
      </c>
    </row>
    <row r="26" spans="2:18">
      <c r="B26" s="86"/>
      <c r="C26" s="87"/>
      <c r="D26" s="87"/>
      <c r="E26" s="87"/>
      <c r="F26" s="87"/>
      <c r="G26" s="87"/>
      <c r="H26" s="87"/>
      <c r="I26" s="87"/>
      <c r="J26" s="87"/>
      <c r="K26" s="91"/>
      <c r="L26" s="90"/>
      <c r="M26" s="102"/>
      <c r="N26" s="87"/>
      <c r="O26" s="87"/>
      <c r="P26" s="87"/>
      <c r="Q26" s="91"/>
      <c r="R26" s="87"/>
    </row>
    <row r="27" spans="2:18">
      <c r="B27" s="92" t="s">
        <v>48</v>
      </c>
      <c r="C27" s="87"/>
      <c r="D27" s="88"/>
      <c r="E27" s="87"/>
      <c r="F27" s="87"/>
      <c r="G27" s="101"/>
      <c r="H27" s="90">
        <v>6.4215095408192129</v>
      </c>
      <c r="I27" s="88"/>
      <c r="J27" s="89"/>
      <c r="K27" s="91">
        <v>3.6758112418795362E-2</v>
      </c>
      <c r="L27" s="90"/>
      <c r="M27" s="102"/>
      <c r="N27" s="90"/>
      <c r="O27" s="90">
        <v>19257.839562793004</v>
      </c>
      <c r="P27" s="91"/>
      <c r="Q27" s="91">
        <f t="shared" si="0"/>
        <v>0.59871758057930669</v>
      </c>
      <c r="R27" s="91">
        <f>O27/'סכום נכסי הקרן'!$C$42</f>
        <v>0.15812077901119598</v>
      </c>
    </row>
    <row r="28" spans="2:18">
      <c r="B28" s="103" t="s">
        <v>22</v>
      </c>
      <c r="C28" s="80"/>
      <c r="D28" s="81"/>
      <c r="E28" s="80"/>
      <c r="F28" s="80"/>
      <c r="G28" s="99"/>
      <c r="H28" s="83">
        <v>0.8388767635641442</v>
      </c>
      <c r="I28" s="81"/>
      <c r="J28" s="82"/>
      <c r="K28" s="84">
        <v>3.6937566298056661E-2</v>
      </c>
      <c r="L28" s="83"/>
      <c r="M28" s="100"/>
      <c r="N28" s="83"/>
      <c r="O28" s="83">
        <v>2313.633816606</v>
      </c>
      <c r="P28" s="84"/>
      <c r="Q28" s="84">
        <f t="shared" si="0"/>
        <v>7.1929835977089795E-2</v>
      </c>
      <c r="R28" s="84">
        <f>O28/'סכום נכסי הקרן'!$C$42</f>
        <v>1.8996605524494756E-2</v>
      </c>
    </row>
    <row r="29" spans="2:18">
      <c r="B29" s="104" t="s">
        <v>254</v>
      </c>
      <c r="C29" s="87" t="s">
        <v>255</v>
      </c>
      <c r="D29" s="88" t="s">
        <v>120</v>
      </c>
      <c r="E29" s="87" t="s">
        <v>233</v>
      </c>
      <c r="F29" s="87"/>
      <c r="G29" s="101"/>
      <c r="H29" s="90">
        <v>0.85999999999954568</v>
      </c>
      <c r="I29" s="88" t="s">
        <v>132</v>
      </c>
      <c r="J29" s="89">
        <v>0</v>
      </c>
      <c r="K29" s="91">
        <v>3.6899999999991849E-2</v>
      </c>
      <c r="L29" s="90">
        <v>771896.45200000005</v>
      </c>
      <c r="M29" s="102">
        <v>96.94</v>
      </c>
      <c r="N29" s="90"/>
      <c r="O29" s="90">
        <v>748.27642056899992</v>
      </c>
      <c r="P29" s="91">
        <v>3.5086202363636369E-5</v>
      </c>
      <c r="Q29" s="91">
        <f t="shared" si="0"/>
        <v>2.3263577758389015E-2</v>
      </c>
      <c r="R29" s="91">
        <f>O29/'סכום נכסי הקרן'!$C$42</f>
        <v>6.1438901362889783E-3</v>
      </c>
    </row>
    <row r="30" spans="2:18">
      <c r="B30" s="104" t="s">
        <v>256</v>
      </c>
      <c r="C30" s="87" t="s">
        <v>257</v>
      </c>
      <c r="D30" s="88" t="s">
        <v>120</v>
      </c>
      <c r="E30" s="87" t="s">
        <v>233</v>
      </c>
      <c r="F30" s="87"/>
      <c r="G30" s="101"/>
      <c r="H30" s="90">
        <v>0.59000000000120456</v>
      </c>
      <c r="I30" s="88" t="s">
        <v>132</v>
      </c>
      <c r="J30" s="89">
        <v>0</v>
      </c>
      <c r="K30" s="91">
        <v>3.7199999999986862E-2</v>
      </c>
      <c r="L30" s="90">
        <v>186629.7586</v>
      </c>
      <c r="M30" s="102">
        <v>97.87</v>
      </c>
      <c r="N30" s="90"/>
      <c r="O30" s="90">
        <v>182.65454474199998</v>
      </c>
      <c r="P30" s="91">
        <v>1.5552479883333333E-5</v>
      </c>
      <c r="Q30" s="91">
        <f t="shared" si="0"/>
        <v>5.678647739958867E-3</v>
      </c>
      <c r="R30" s="91">
        <f>O30/'סכום נכסי הקרן'!$C$42</f>
        <v>1.4997258031134854E-3</v>
      </c>
    </row>
    <row r="31" spans="2:18">
      <c r="B31" s="104" t="s">
        <v>258</v>
      </c>
      <c r="C31" s="87" t="s">
        <v>259</v>
      </c>
      <c r="D31" s="88" t="s">
        <v>120</v>
      </c>
      <c r="E31" s="87" t="s">
        <v>233</v>
      </c>
      <c r="F31" s="87"/>
      <c r="G31" s="101"/>
      <c r="H31" s="90">
        <v>0.78000000000000014</v>
      </c>
      <c r="I31" s="88" t="s">
        <v>132</v>
      </c>
      <c r="J31" s="89">
        <v>0</v>
      </c>
      <c r="K31" s="91">
        <v>3.6999999999999998E-2</v>
      </c>
      <c r="L31" s="90">
        <v>330435.125</v>
      </c>
      <c r="M31" s="102">
        <v>97.2</v>
      </c>
      <c r="N31" s="90"/>
      <c r="O31" s="90">
        <v>321.18294150000003</v>
      </c>
      <c r="P31" s="91">
        <v>2.2029008333333334E-5</v>
      </c>
      <c r="Q31" s="91">
        <f t="shared" si="0"/>
        <v>9.9854333624085738E-3</v>
      </c>
      <c r="R31" s="91">
        <f>O31/'סכום נכסי הקרן'!$C$42</f>
        <v>2.6371440446106738E-3</v>
      </c>
    </row>
    <row r="32" spans="2:18">
      <c r="B32" s="104" t="s">
        <v>260</v>
      </c>
      <c r="C32" s="87" t="s">
        <v>261</v>
      </c>
      <c r="D32" s="88" t="s">
        <v>120</v>
      </c>
      <c r="E32" s="87" t="s">
        <v>233</v>
      </c>
      <c r="F32" s="87"/>
      <c r="G32" s="101"/>
      <c r="H32" s="90">
        <v>0.67999999999813143</v>
      </c>
      <c r="I32" s="88" t="s">
        <v>132</v>
      </c>
      <c r="J32" s="89">
        <v>0</v>
      </c>
      <c r="K32" s="91">
        <v>3.6899999999941348E-2</v>
      </c>
      <c r="L32" s="90">
        <v>197504.727503</v>
      </c>
      <c r="M32" s="102">
        <v>97.55</v>
      </c>
      <c r="N32" s="90"/>
      <c r="O32" s="90">
        <v>192.66586167700001</v>
      </c>
      <c r="P32" s="91">
        <v>1.5192671346384615E-5</v>
      </c>
      <c r="Q32" s="91">
        <f t="shared" si="0"/>
        <v>5.9898950859652396E-3</v>
      </c>
      <c r="R32" s="91">
        <f>O32/'סכום נכסי הקרן'!$C$42</f>
        <v>1.5819259495799978E-3</v>
      </c>
    </row>
    <row r="33" spans="2:18">
      <c r="B33" s="104" t="s">
        <v>262</v>
      </c>
      <c r="C33" s="87" t="s">
        <v>263</v>
      </c>
      <c r="D33" s="88" t="s">
        <v>120</v>
      </c>
      <c r="E33" s="87" t="s">
        <v>233</v>
      </c>
      <c r="F33" s="87"/>
      <c r="G33" s="101"/>
      <c r="H33" s="90">
        <v>0.93000000000029914</v>
      </c>
      <c r="I33" s="88" t="s">
        <v>132</v>
      </c>
      <c r="J33" s="89">
        <v>0</v>
      </c>
      <c r="K33" s="91">
        <v>3.6899999999995166E-2</v>
      </c>
      <c r="L33" s="90">
        <v>898783.54</v>
      </c>
      <c r="M33" s="102">
        <v>96.67</v>
      </c>
      <c r="N33" s="90"/>
      <c r="O33" s="90">
        <v>868.85404811800004</v>
      </c>
      <c r="P33" s="91">
        <v>2.643481E-5</v>
      </c>
      <c r="Q33" s="91">
        <f t="shared" si="0"/>
        <v>2.7012282030368106E-2</v>
      </c>
      <c r="R33" s="91">
        <f>O33/'סכום נכסי הקרן'!$C$42</f>
        <v>7.1339195909016218E-3</v>
      </c>
    </row>
    <row r="34" spans="2:18">
      <c r="B34" s="86"/>
      <c r="C34" s="87"/>
      <c r="D34" s="87"/>
      <c r="E34" s="87"/>
      <c r="F34" s="87"/>
      <c r="G34" s="87"/>
      <c r="H34" s="87"/>
      <c r="I34" s="87"/>
      <c r="J34" s="87"/>
      <c r="K34" s="91"/>
      <c r="L34" s="90"/>
      <c r="M34" s="102"/>
      <c r="N34" s="87"/>
      <c r="O34" s="87"/>
      <c r="P34" s="87"/>
      <c r="Q34" s="91"/>
      <c r="R34" s="87"/>
    </row>
    <row r="35" spans="2:18">
      <c r="B35" s="103" t="s">
        <v>23</v>
      </c>
      <c r="C35" s="80"/>
      <c r="D35" s="81"/>
      <c r="E35" s="80"/>
      <c r="F35" s="80"/>
      <c r="G35" s="99"/>
      <c r="H35" s="83">
        <v>7.611609253760931</v>
      </c>
      <c r="I35" s="81"/>
      <c r="J35" s="82"/>
      <c r="K35" s="84">
        <v>3.6504581515601348E-2</v>
      </c>
      <c r="L35" s="83"/>
      <c r="M35" s="100"/>
      <c r="N35" s="83"/>
      <c r="O35" s="83">
        <v>14613.777764518003</v>
      </c>
      <c r="P35" s="84"/>
      <c r="Q35" s="84">
        <f t="shared" si="0"/>
        <v>0.4543357855779605</v>
      </c>
      <c r="R35" s="84">
        <f>O35/'סכום נכסי הקרן'!$C$42</f>
        <v>0.11998967573115191</v>
      </c>
    </row>
    <row r="36" spans="2:18">
      <c r="B36" s="104" t="s">
        <v>264</v>
      </c>
      <c r="C36" s="87" t="s">
        <v>265</v>
      </c>
      <c r="D36" s="88" t="s">
        <v>120</v>
      </c>
      <c r="E36" s="87" t="s">
        <v>233</v>
      </c>
      <c r="F36" s="87"/>
      <c r="G36" s="101"/>
      <c r="H36" s="90">
        <v>12.560000000043203</v>
      </c>
      <c r="I36" s="88" t="s">
        <v>132</v>
      </c>
      <c r="J36" s="89">
        <v>5.5E-2</v>
      </c>
      <c r="K36" s="91">
        <v>3.6300000000172056E-2</v>
      </c>
      <c r="L36" s="90">
        <v>61064.411469999999</v>
      </c>
      <c r="M36" s="102">
        <v>130.38999999999999</v>
      </c>
      <c r="N36" s="90"/>
      <c r="O36" s="90">
        <v>79.621883201000003</v>
      </c>
      <c r="P36" s="91">
        <v>3.2195008546166059E-6</v>
      </c>
      <c r="Q36" s="91">
        <f t="shared" si="0"/>
        <v>2.4754085792350966E-3</v>
      </c>
      <c r="R36" s="91">
        <f>O36/'סכום נכסי הקרן'!$C$42</f>
        <v>6.5375319786154895E-4</v>
      </c>
    </row>
    <row r="37" spans="2:18">
      <c r="B37" s="104" t="s">
        <v>266</v>
      </c>
      <c r="C37" s="87" t="s">
        <v>267</v>
      </c>
      <c r="D37" s="88" t="s">
        <v>120</v>
      </c>
      <c r="E37" s="87" t="s">
        <v>233</v>
      </c>
      <c r="F37" s="87"/>
      <c r="G37" s="101"/>
      <c r="H37" s="90">
        <v>3.1300000000084705</v>
      </c>
      <c r="I37" s="88" t="s">
        <v>132</v>
      </c>
      <c r="J37" s="89">
        <v>5.0000000000000001E-3</v>
      </c>
      <c r="K37" s="91">
        <v>3.7700000000206471E-2</v>
      </c>
      <c r="L37" s="90">
        <v>83174.134600999998</v>
      </c>
      <c r="M37" s="102">
        <v>90.84</v>
      </c>
      <c r="N37" s="90"/>
      <c r="O37" s="90">
        <v>75.555382171999995</v>
      </c>
      <c r="P37" s="91">
        <v>5.1845284084569495E-6</v>
      </c>
      <c r="Q37" s="91">
        <f t="shared" si="0"/>
        <v>2.3489828890860278E-3</v>
      </c>
      <c r="R37" s="91">
        <f>O37/'סכום נכסי הקרן'!$C$42</f>
        <v>6.2036428585723392E-4</v>
      </c>
    </row>
    <row r="38" spans="2:18">
      <c r="B38" s="104" t="s">
        <v>268</v>
      </c>
      <c r="C38" s="87" t="s">
        <v>269</v>
      </c>
      <c r="D38" s="88" t="s">
        <v>120</v>
      </c>
      <c r="E38" s="87" t="s">
        <v>233</v>
      </c>
      <c r="F38" s="87"/>
      <c r="G38" s="101"/>
      <c r="H38" s="90">
        <v>0.24999999999030359</v>
      </c>
      <c r="I38" s="88" t="s">
        <v>132</v>
      </c>
      <c r="J38" s="89">
        <v>4.2500000000000003E-2</v>
      </c>
      <c r="K38" s="91">
        <v>3.4200000000550762E-2</v>
      </c>
      <c r="L38" s="90">
        <v>24939.678982000001</v>
      </c>
      <c r="M38" s="102">
        <v>103.38</v>
      </c>
      <c r="N38" s="90"/>
      <c r="O38" s="90">
        <v>25.782641348999999</v>
      </c>
      <c r="P38" s="91">
        <v>1.8384141960839637E-6</v>
      </c>
      <c r="Q38" s="91">
        <f t="shared" si="0"/>
        <v>8.015707368983024E-4</v>
      </c>
      <c r="R38" s="91">
        <f>O38/'סכום נכסי הקרן'!$C$42</f>
        <v>2.1169411666232047E-4</v>
      </c>
    </row>
    <row r="39" spans="2:18">
      <c r="B39" s="104" t="s">
        <v>270</v>
      </c>
      <c r="C39" s="87" t="s">
        <v>271</v>
      </c>
      <c r="D39" s="88" t="s">
        <v>120</v>
      </c>
      <c r="E39" s="87" t="s">
        <v>233</v>
      </c>
      <c r="F39" s="87"/>
      <c r="G39" s="101"/>
      <c r="H39" s="90">
        <v>1.2200000000002842</v>
      </c>
      <c r="I39" s="88" t="s">
        <v>132</v>
      </c>
      <c r="J39" s="89">
        <v>3.7499999999999999E-2</v>
      </c>
      <c r="K39" s="91">
        <v>3.6200000000012313E-2</v>
      </c>
      <c r="L39" s="90">
        <v>1640989.6123589999</v>
      </c>
      <c r="M39" s="102">
        <v>102.96</v>
      </c>
      <c r="N39" s="90"/>
      <c r="O39" s="90">
        <v>1689.562945316</v>
      </c>
      <c r="P39" s="91">
        <v>7.5990123182992177E-5</v>
      </c>
      <c r="Q39" s="91">
        <f t="shared" si="0"/>
        <v>5.2527752947451219E-2</v>
      </c>
      <c r="R39" s="91">
        <f>O39/'סכום נכסי הקרן'!$C$42</f>
        <v>1.3872532701849479E-2</v>
      </c>
    </row>
    <row r="40" spans="2:18">
      <c r="B40" s="104" t="s">
        <v>272</v>
      </c>
      <c r="C40" s="87" t="s">
        <v>273</v>
      </c>
      <c r="D40" s="88" t="s">
        <v>120</v>
      </c>
      <c r="E40" s="87" t="s">
        <v>233</v>
      </c>
      <c r="F40" s="87"/>
      <c r="G40" s="101"/>
      <c r="H40" s="90">
        <v>4.0499999999919005</v>
      </c>
      <c r="I40" s="88" t="s">
        <v>132</v>
      </c>
      <c r="J40" s="89">
        <v>0.02</v>
      </c>
      <c r="K40" s="91">
        <v>3.7499999999934676E-2</v>
      </c>
      <c r="L40" s="90">
        <v>201961.953687</v>
      </c>
      <c r="M40" s="102">
        <v>94.75</v>
      </c>
      <c r="N40" s="90"/>
      <c r="O40" s="90">
        <v>191.358949731</v>
      </c>
      <c r="P40" s="91">
        <v>1.004584715381266E-5</v>
      </c>
      <c r="Q40" s="91">
        <f t="shared" si="0"/>
        <v>5.9492637806836711E-3</v>
      </c>
      <c r="R40" s="91">
        <f>O40/'סכום נכסי הקרן'!$C$42</f>
        <v>1.5711952580957974E-3</v>
      </c>
    </row>
    <row r="41" spans="2:18">
      <c r="B41" s="104" t="s">
        <v>274</v>
      </c>
      <c r="C41" s="87" t="s">
        <v>275</v>
      </c>
      <c r="D41" s="88" t="s">
        <v>120</v>
      </c>
      <c r="E41" s="87" t="s">
        <v>233</v>
      </c>
      <c r="F41" s="87"/>
      <c r="G41" s="101"/>
      <c r="H41" s="90">
        <v>6.9499999999946853</v>
      </c>
      <c r="I41" s="88" t="s">
        <v>132</v>
      </c>
      <c r="J41" s="89">
        <v>0.01</v>
      </c>
      <c r="K41" s="91">
        <v>3.6699999999984217E-2</v>
      </c>
      <c r="L41" s="90">
        <v>369689.95078800002</v>
      </c>
      <c r="M41" s="102">
        <v>83.99</v>
      </c>
      <c r="N41" s="90"/>
      <c r="O41" s="90">
        <v>310.50260784699998</v>
      </c>
      <c r="P41" s="91">
        <v>1.4778644602500058E-5</v>
      </c>
      <c r="Q41" s="91">
        <f t="shared" si="0"/>
        <v>9.6533865871899042E-3</v>
      </c>
      <c r="R41" s="91">
        <f>O41/'סכום נכסי הקרן'!$C$42</f>
        <v>2.5494507874410243E-3</v>
      </c>
    </row>
    <row r="42" spans="2:18">
      <c r="B42" s="104" t="s">
        <v>276</v>
      </c>
      <c r="C42" s="87" t="s">
        <v>277</v>
      </c>
      <c r="D42" s="88" t="s">
        <v>120</v>
      </c>
      <c r="E42" s="87" t="s">
        <v>233</v>
      </c>
      <c r="F42" s="87"/>
      <c r="G42" s="101"/>
      <c r="H42" s="90">
        <v>15.919999999994781</v>
      </c>
      <c r="I42" s="88" t="s">
        <v>132</v>
      </c>
      <c r="J42" s="89">
        <v>3.7499999999999999E-2</v>
      </c>
      <c r="K42" s="91">
        <v>3.7299999999989314E-2</v>
      </c>
      <c r="L42" s="90">
        <v>1025688.9076710001</v>
      </c>
      <c r="M42" s="102">
        <v>103.13</v>
      </c>
      <c r="N42" s="90"/>
      <c r="O42" s="90">
        <v>1057.7929957809999</v>
      </c>
      <c r="P42" s="91">
        <v>4.0668543498323133E-5</v>
      </c>
      <c r="Q42" s="91">
        <f t="shared" si="0"/>
        <v>3.2886309033923915E-2</v>
      </c>
      <c r="R42" s="91">
        <f>O42/'סכום נכסי הקרן'!$C$42</f>
        <v>8.6852448832645968E-3</v>
      </c>
    </row>
    <row r="43" spans="2:18">
      <c r="B43" s="104" t="s">
        <v>278</v>
      </c>
      <c r="C43" s="87" t="s">
        <v>279</v>
      </c>
      <c r="D43" s="88" t="s">
        <v>120</v>
      </c>
      <c r="E43" s="87" t="s">
        <v>233</v>
      </c>
      <c r="F43" s="87"/>
      <c r="G43" s="101"/>
      <c r="H43" s="90">
        <v>2.3200000000023393</v>
      </c>
      <c r="I43" s="88" t="s">
        <v>132</v>
      </c>
      <c r="J43" s="89">
        <v>5.0000000000000001E-3</v>
      </c>
      <c r="K43" s="91">
        <v>3.7700000000025116E-2</v>
      </c>
      <c r="L43" s="90">
        <v>624151.06704800006</v>
      </c>
      <c r="M43" s="102">
        <v>93.15</v>
      </c>
      <c r="N43" s="90"/>
      <c r="O43" s="90">
        <v>581.396695002</v>
      </c>
      <c r="P43" s="91">
        <v>2.7972398599298485E-5</v>
      </c>
      <c r="Q43" s="91">
        <f t="shared" si="0"/>
        <v>1.8075362059871578E-2</v>
      </c>
      <c r="R43" s="91">
        <f>O43/'סכום נכסי הקרן'!$C$42</f>
        <v>4.7736869978845138E-3</v>
      </c>
    </row>
    <row r="44" spans="2:18">
      <c r="B44" s="104" t="s">
        <v>280</v>
      </c>
      <c r="C44" s="87" t="s">
        <v>281</v>
      </c>
      <c r="D44" s="88" t="s">
        <v>120</v>
      </c>
      <c r="E44" s="87" t="s">
        <v>233</v>
      </c>
      <c r="F44" s="87"/>
      <c r="G44" s="101"/>
      <c r="H44" s="90">
        <v>8.6999999999977522</v>
      </c>
      <c r="I44" s="88" t="s">
        <v>132</v>
      </c>
      <c r="J44" s="89">
        <v>1.3000000000000001E-2</v>
      </c>
      <c r="K44" s="91">
        <v>3.5699999999992002E-2</v>
      </c>
      <c r="L44" s="90">
        <v>2302943.1250530002</v>
      </c>
      <c r="M44" s="102">
        <v>83.1</v>
      </c>
      <c r="N44" s="90"/>
      <c r="O44" s="90">
        <v>1913.745645429</v>
      </c>
      <c r="P44" s="91">
        <v>2.5367724045362972E-4</v>
      </c>
      <c r="Q44" s="91">
        <f t="shared" si="0"/>
        <v>5.9497492381708143E-2</v>
      </c>
      <c r="R44" s="91">
        <f>O44/'סכום נכסי הקרן'!$C$42</f>
        <v>1.5713234669851535E-2</v>
      </c>
    </row>
    <row r="45" spans="2:18">
      <c r="B45" s="104" t="s">
        <v>282</v>
      </c>
      <c r="C45" s="87" t="s">
        <v>283</v>
      </c>
      <c r="D45" s="88" t="s">
        <v>120</v>
      </c>
      <c r="E45" s="87" t="s">
        <v>233</v>
      </c>
      <c r="F45" s="87"/>
      <c r="G45" s="101"/>
      <c r="H45" s="90">
        <v>12.689999999998099</v>
      </c>
      <c r="I45" s="88" t="s">
        <v>132</v>
      </c>
      <c r="J45" s="89">
        <v>1.4999999999999999E-2</v>
      </c>
      <c r="K45" s="91">
        <v>3.6599999999993249E-2</v>
      </c>
      <c r="L45" s="90">
        <v>3654939.3436389999</v>
      </c>
      <c r="M45" s="102">
        <v>77</v>
      </c>
      <c r="N45" s="90"/>
      <c r="O45" s="90">
        <v>2814.3033547149998</v>
      </c>
      <c r="P45" s="91">
        <v>2.0545769587534721E-4</v>
      </c>
      <c r="Q45" s="91">
        <f t="shared" si="0"/>
        <v>8.749542699517722E-2</v>
      </c>
      <c r="R45" s="91">
        <f>O45/'סכום נכסי הקרן'!$C$42</f>
        <v>2.3107464228807748E-2</v>
      </c>
    </row>
    <row r="46" spans="2:18">
      <c r="B46" s="104" t="s">
        <v>284</v>
      </c>
      <c r="C46" s="87" t="s">
        <v>285</v>
      </c>
      <c r="D46" s="88" t="s">
        <v>120</v>
      </c>
      <c r="E46" s="87" t="s">
        <v>233</v>
      </c>
      <c r="F46" s="87"/>
      <c r="G46" s="101"/>
      <c r="H46" s="90">
        <v>0.57999999999977792</v>
      </c>
      <c r="I46" s="88" t="s">
        <v>132</v>
      </c>
      <c r="J46" s="89">
        <v>1.5E-3</v>
      </c>
      <c r="K46" s="91">
        <v>3.5900000000021103E-2</v>
      </c>
      <c r="L46" s="90">
        <v>917755.67625000002</v>
      </c>
      <c r="M46" s="102">
        <v>98.11</v>
      </c>
      <c r="N46" s="90"/>
      <c r="O46" s="90">
        <v>900.41007259000003</v>
      </c>
      <c r="P46" s="91">
        <v>5.8499680126173679E-5</v>
      </c>
      <c r="Q46" s="91">
        <f t="shared" si="0"/>
        <v>2.7993344654915028E-2</v>
      </c>
      <c r="R46" s="91">
        <f>O46/'סכום נכסי הקרן'!$C$42</f>
        <v>7.393017354996056E-3</v>
      </c>
    </row>
    <row r="47" spans="2:18">
      <c r="B47" s="104" t="s">
        <v>286</v>
      </c>
      <c r="C47" s="87" t="s">
        <v>287</v>
      </c>
      <c r="D47" s="88" t="s">
        <v>120</v>
      </c>
      <c r="E47" s="87" t="s">
        <v>233</v>
      </c>
      <c r="F47" s="87"/>
      <c r="G47" s="101"/>
      <c r="H47" s="90">
        <v>2.6199999999969696</v>
      </c>
      <c r="I47" s="88" t="s">
        <v>132</v>
      </c>
      <c r="J47" s="89">
        <v>1.7500000000000002E-2</v>
      </c>
      <c r="K47" s="91">
        <v>3.7199999999951085E-2</v>
      </c>
      <c r="L47" s="90">
        <v>393217.46482499992</v>
      </c>
      <c r="M47" s="102">
        <v>95.66</v>
      </c>
      <c r="N47" s="90"/>
      <c r="O47" s="90">
        <v>376.15181119699997</v>
      </c>
      <c r="P47" s="91">
        <v>2.0552815275330047E-5</v>
      </c>
      <c r="Q47" s="91">
        <f t="shared" si="0"/>
        <v>1.1694390826970286E-2</v>
      </c>
      <c r="R47" s="91">
        <f>O47/'סכום נכסי הקרן'!$C$42</f>
        <v>3.0884781867149286E-3</v>
      </c>
    </row>
    <row r="48" spans="2:18">
      <c r="B48" s="104" t="s">
        <v>288</v>
      </c>
      <c r="C48" s="87" t="s">
        <v>289</v>
      </c>
      <c r="D48" s="88" t="s">
        <v>120</v>
      </c>
      <c r="E48" s="87" t="s">
        <v>233</v>
      </c>
      <c r="F48" s="87"/>
      <c r="G48" s="101"/>
      <c r="H48" s="90">
        <v>5.4100000000008022</v>
      </c>
      <c r="I48" s="88" t="s">
        <v>132</v>
      </c>
      <c r="J48" s="89">
        <v>2.2499999999999999E-2</v>
      </c>
      <c r="K48" s="91">
        <v>3.7200000000002668E-2</v>
      </c>
      <c r="L48" s="90">
        <v>642935.38925999997</v>
      </c>
      <c r="M48" s="102">
        <v>93.09</v>
      </c>
      <c r="N48" s="90"/>
      <c r="O48" s="90">
        <v>598.50857497200002</v>
      </c>
      <c r="P48" s="91">
        <v>3.0280608705732254E-5</v>
      </c>
      <c r="Q48" s="91">
        <f t="shared" si="0"/>
        <v>1.8607362720765859E-2</v>
      </c>
      <c r="R48" s="91">
        <f>O48/'סכום נכסי הקרן'!$C$42</f>
        <v>4.914187897914344E-3</v>
      </c>
    </row>
    <row r="49" spans="2:18">
      <c r="B49" s="104" t="s">
        <v>290</v>
      </c>
      <c r="C49" s="87" t="s">
        <v>291</v>
      </c>
      <c r="D49" s="88" t="s">
        <v>120</v>
      </c>
      <c r="E49" s="87" t="s">
        <v>233</v>
      </c>
      <c r="F49" s="87"/>
      <c r="G49" s="101"/>
      <c r="H49" s="90">
        <v>1.8300000000000072</v>
      </c>
      <c r="I49" s="88" t="s">
        <v>132</v>
      </c>
      <c r="J49" s="89">
        <v>4.0000000000000001E-3</v>
      </c>
      <c r="K49" s="91">
        <v>3.5599999999998654E-2</v>
      </c>
      <c r="L49" s="90">
        <v>2847304.5485200002</v>
      </c>
      <c r="M49" s="102">
        <v>94.54</v>
      </c>
      <c r="N49" s="90"/>
      <c r="O49" s="90">
        <v>2691.8417514060006</v>
      </c>
      <c r="P49" s="91">
        <v>1.6716557828993874E-4</v>
      </c>
      <c r="Q49" s="91">
        <f t="shared" si="0"/>
        <v>8.3688150763180563E-2</v>
      </c>
      <c r="R49" s="91">
        <f>O49/'סכום נכסי הקרן'!$C$42</f>
        <v>2.2101965971797106E-2</v>
      </c>
    </row>
    <row r="50" spans="2:18">
      <c r="B50" s="104" t="s">
        <v>292</v>
      </c>
      <c r="C50" s="87" t="s">
        <v>293</v>
      </c>
      <c r="D50" s="88" t="s">
        <v>120</v>
      </c>
      <c r="E50" s="87" t="s">
        <v>233</v>
      </c>
      <c r="F50" s="87"/>
      <c r="G50" s="101"/>
      <c r="H50" s="90">
        <v>3.51</v>
      </c>
      <c r="I50" s="88" t="s">
        <v>132</v>
      </c>
      <c r="J50" s="89">
        <v>6.25E-2</v>
      </c>
      <c r="K50" s="91">
        <v>3.6998020672971192E-2</v>
      </c>
      <c r="L50" s="90">
        <v>4.1240000000000001E-3</v>
      </c>
      <c r="M50" s="102">
        <v>109.97</v>
      </c>
      <c r="N50" s="90"/>
      <c r="O50" s="90">
        <v>4.5469999999999998E-6</v>
      </c>
      <c r="P50" s="91">
        <v>2.7102344910312363E-13</v>
      </c>
      <c r="Q50" s="91">
        <f t="shared" si="0"/>
        <v>1.4136418729720045E-10</v>
      </c>
      <c r="R50" s="91">
        <f>O50/'סכום נכסי הקרן'!$C$42</f>
        <v>3.7334155776902406E-11</v>
      </c>
    </row>
    <row r="51" spans="2:18">
      <c r="B51" s="104" t="s">
        <v>294</v>
      </c>
      <c r="C51" s="87" t="s">
        <v>295</v>
      </c>
      <c r="D51" s="88" t="s">
        <v>120</v>
      </c>
      <c r="E51" s="87" t="s">
        <v>233</v>
      </c>
      <c r="F51" s="87"/>
      <c r="G51" s="101"/>
      <c r="H51" s="90">
        <v>0.91999999999482363</v>
      </c>
      <c r="I51" s="88" t="s">
        <v>132</v>
      </c>
      <c r="J51" s="89">
        <v>1.4999999999999999E-2</v>
      </c>
      <c r="K51" s="91">
        <v>3.6699999999883534E-2</v>
      </c>
      <c r="L51" s="90">
        <v>39344.868038000001</v>
      </c>
      <c r="M51" s="102">
        <v>98.2</v>
      </c>
      <c r="N51" s="90"/>
      <c r="O51" s="90">
        <v>38.636659334999997</v>
      </c>
      <c r="P51" s="91">
        <v>2.8616039493394396E-6</v>
      </c>
      <c r="Q51" s="91">
        <f t="shared" si="0"/>
        <v>1.2011963815199182E-3</v>
      </c>
      <c r="R51" s="91">
        <f>O51/'סכום נכסי הקרן'!$C$42</f>
        <v>3.17234892965032E-4</v>
      </c>
    </row>
    <row r="52" spans="2:18">
      <c r="B52" s="104" t="s">
        <v>296</v>
      </c>
      <c r="C52" s="87" t="s">
        <v>297</v>
      </c>
      <c r="D52" s="88" t="s">
        <v>120</v>
      </c>
      <c r="E52" s="87" t="s">
        <v>233</v>
      </c>
      <c r="F52" s="87"/>
      <c r="G52" s="101"/>
      <c r="H52" s="90">
        <v>19.49999999999606</v>
      </c>
      <c r="I52" s="88" t="s">
        <v>132</v>
      </c>
      <c r="J52" s="89">
        <v>2.7999999999999997E-2</v>
      </c>
      <c r="K52" s="91">
        <v>3.8299999999990224E-2</v>
      </c>
      <c r="L52" s="90">
        <v>1545760.6901090003</v>
      </c>
      <c r="M52" s="102">
        <v>82.07</v>
      </c>
      <c r="N52" s="90"/>
      <c r="O52" s="90">
        <v>1268.6057899279999</v>
      </c>
      <c r="P52" s="91">
        <v>3.200326728395331E-4</v>
      </c>
      <c r="Q52" s="91">
        <f t="shared" si="0"/>
        <v>3.9440384098019511E-2</v>
      </c>
      <c r="R52" s="91">
        <f>O52/'סכום נכסי הקרן'!$C$42</f>
        <v>1.0416170261854471E-2</v>
      </c>
    </row>
    <row r="53" spans="2:18">
      <c r="B53" s="86"/>
      <c r="C53" s="87"/>
      <c r="D53" s="87"/>
      <c r="E53" s="87"/>
      <c r="F53" s="87"/>
      <c r="G53" s="87"/>
      <c r="H53" s="87"/>
      <c r="I53" s="87"/>
      <c r="J53" s="87"/>
      <c r="K53" s="91"/>
      <c r="L53" s="90"/>
      <c r="M53" s="102"/>
      <c r="N53" s="87"/>
      <c r="O53" s="87"/>
      <c r="P53" s="87"/>
      <c r="Q53" s="91"/>
      <c r="R53" s="87"/>
    </row>
    <row r="54" spans="2:18">
      <c r="B54" s="103" t="s">
        <v>24</v>
      </c>
      <c r="C54" s="80"/>
      <c r="D54" s="81"/>
      <c r="E54" s="80"/>
      <c r="F54" s="80"/>
      <c r="G54" s="99"/>
      <c r="H54" s="83">
        <v>4.5009675723044156</v>
      </c>
      <c r="I54" s="81"/>
      <c r="J54" s="82"/>
      <c r="K54" s="84">
        <v>3.8169807497129594E-2</v>
      </c>
      <c r="L54" s="83"/>
      <c r="M54" s="100"/>
      <c r="N54" s="83"/>
      <c r="O54" s="83">
        <v>2330.4279816690005</v>
      </c>
      <c r="P54" s="84"/>
      <c r="Q54" s="84">
        <f t="shared" si="0"/>
        <v>7.2451959024256302E-2</v>
      </c>
      <c r="R54" s="84">
        <f>O54/'סכום נכסי הקרן'!$C$42</f>
        <v>1.9134497755549314E-2</v>
      </c>
    </row>
    <row r="55" spans="2:18">
      <c r="B55" s="104" t="s">
        <v>298</v>
      </c>
      <c r="C55" s="87" t="s">
        <v>299</v>
      </c>
      <c r="D55" s="88" t="s">
        <v>120</v>
      </c>
      <c r="E55" s="87" t="s">
        <v>233</v>
      </c>
      <c r="F55" s="87"/>
      <c r="G55" s="101"/>
      <c r="H55" s="90">
        <v>3.2199999999997493</v>
      </c>
      <c r="I55" s="88" t="s">
        <v>132</v>
      </c>
      <c r="J55" s="89">
        <v>3.27E-2</v>
      </c>
      <c r="K55" s="91">
        <v>3.8099999999993465E-2</v>
      </c>
      <c r="L55" s="90">
        <v>1517324.7649920001</v>
      </c>
      <c r="M55" s="102">
        <v>99.98</v>
      </c>
      <c r="N55" s="90"/>
      <c r="O55" s="90">
        <v>1517.0212584790002</v>
      </c>
      <c r="P55" s="91">
        <v>7.1519447169399996E-5</v>
      </c>
      <c r="Q55" s="91">
        <f t="shared" si="0"/>
        <v>4.7163509416639569E-2</v>
      </c>
      <c r="R55" s="91">
        <f>O55/'סכום נכסי הקרן'!$C$42</f>
        <v>1.2455840769942274E-2</v>
      </c>
    </row>
    <row r="56" spans="2:18">
      <c r="B56" s="104" t="s">
        <v>300</v>
      </c>
      <c r="C56" s="87" t="s">
        <v>301</v>
      </c>
      <c r="D56" s="88" t="s">
        <v>120</v>
      </c>
      <c r="E56" s="87" t="s">
        <v>233</v>
      </c>
      <c r="F56" s="87"/>
      <c r="G56" s="101"/>
      <c r="H56" s="90">
        <v>6.8900000000023356</v>
      </c>
      <c r="I56" s="88" t="s">
        <v>132</v>
      </c>
      <c r="J56" s="89">
        <v>3.27E-2</v>
      </c>
      <c r="K56" s="91">
        <v>3.8300000000015981E-2</v>
      </c>
      <c r="L56" s="90">
        <v>816509.48160099995</v>
      </c>
      <c r="M56" s="102">
        <v>99.62</v>
      </c>
      <c r="N56" s="90"/>
      <c r="O56" s="90">
        <v>813.40672319000009</v>
      </c>
      <c r="P56" s="91">
        <v>4.1181614743431931E-5</v>
      </c>
      <c r="Q56" s="91">
        <f t="shared" si="0"/>
        <v>2.5288449607616729E-2</v>
      </c>
      <c r="R56" s="91">
        <f>O56/'סכום נכסי הקרן'!$C$42</f>
        <v>6.6786569856070377E-3</v>
      </c>
    </row>
    <row r="57" spans="2:18">
      <c r="B57" s="86"/>
      <c r="C57" s="87"/>
      <c r="D57" s="87"/>
      <c r="E57" s="87"/>
      <c r="F57" s="87"/>
      <c r="G57" s="87"/>
      <c r="H57" s="87"/>
      <c r="I57" s="87"/>
      <c r="J57" s="87"/>
      <c r="K57" s="91"/>
      <c r="L57" s="90"/>
      <c r="M57" s="102"/>
      <c r="N57" s="87"/>
      <c r="O57" s="87"/>
      <c r="P57" s="87"/>
      <c r="Q57" s="91"/>
      <c r="R57" s="87"/>
    </row>
    <row r="58" spans="2:18">
      <c r="B58" s="79" t="s">
        <v>196</v>
      </c>
      <c r="C58" s="80"/>
      <c r="D58" s="81"/>
      <c r="E58" s="80"/>
      <c r="F58" s="80"/>
      <c r="G58" s="99"/>
      <c r="H58" s="83">
        <v>19.70999999997494</v>
      </c>
      <c r="I58" s="81"/>
      <c r="J58" s="82"/>
      <c r="K58" s="84">
        <v>5.1199999999802549E-2</v>
      </c>
      <c r="L58" s="83"/>
      <c r="M58" s="100"/>
      <c r="N58" s="83"/>
      <c r="O58" s="83">
        <v>26.335219746</v>
      </c>
      <c r="P58" s="84"/>
      <c r="Q58" s="84">
        <f t="shared" si="0"/>
        <v>8.1875015101967802E-4</v>
      </c>
      <c r="R58" s="84">
        <f>O58/'סכום נכסי הקרן'!$C$42</f>
        <v>2.1623118460877946E-4</v>
      </c>
    </row>
    <row r="59" spans="2:18">
      <c r="B59" s="103" t="s">
        <v>64</v>
      </c>
      <c r="C59" s="80"/>
      <c r="D59" s="81"/>
      <c r="E59" s="80"/>
      <c r="F59" s="80"/>
      <c r="G59" s="99"/>
      <c r="H59" s="83">
        <v>19.70999999997494</v>
      </c>
      <c r="I59" s="81"/>
      <c r="J59" s="82"/>
      <c r="K59" s="84">
        <v>5.1199999999802549E-2</v>
      </c>
      <c r="L59" s="83"/>
      <c r="M59" s="100"/>
      <c r="N59" s="83"/>
      <c r="O59" s="83">
        <v>26.335219746</v>
      </c>
      <c r="P59" s="84"/>
      <c r="Q59" s="84">
        <f t="shared" si="0"/>
        <v>8.1875015101967802E-4</v>
      </c>
      <c r="R59" s="84">
        <f>O59/'סכום נכסי הקרן'!$C$42</f>
        <v>2.1623118460877946E-4</v>
      </c>
    </row>
    <row r="60" spans="2:18">
      <c r="B60" s="104" t="s">
        <v>302</v>
      </c>
      <c r="C60" s="87" t="s">
        <v>303</v>
      </c>
      <c r="D60" s="88" t="s">
        <v>29</v>
      </c>
      <c r="E60" s="87" t="s">
        <v>304</v>
      </c>
      <c r="F60" s="87" t="s">
        <v>305</v>
      </c>
      <c r="G60" s="101"/>
      <c r="H60" s="90">
        <v>19.70999999997494</v>
      </c>
      <c r="I60" s="88" t="s">
        <v>131</v>
      </c>
      <c r="J60" s="89">
        <v>4.4999999999999998E-2</v>
      </c>
      <c r="K60" s="91">
        <v>5.1199999999802549E-2</v>
      </c>
      <c r="L60" s="90">
        <v>8474.4252589999996</v>
      </c>
      <c r="M60" s="102">
        <v>88.3095</v>
      </c>
      <c r="N60" s="90"/>
      <c r="O60" s="90">
        <v>26.335219746</v>
      </c>
      <c r="P60" s="91">
        <v>8.474425259E-6</v>
      </c>
      <c r="Q60" s="91">
        <f t="shared" si="0"/>
        <v>8.1875015101967802E-4</v>
      </c>
      <c r="R60" s="91">
        <f>O60/'סכום נכסי הקרן'!$C$42</f>
        <v>2.1623118460877946E-4</v>
      </c>
    </row>
    <row r="61" spans="2:18">
      <c r="B61" s="93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</row>
    <row r="62" spans="2:18"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</row>
    <row r="63" spans="2:18"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</row>
    <row r="64" spans="2:18">
      <c r="B64" s="95" t="s">
        <v>112</v>
      </c>
      <c r="C64" s="105"/>
      <c r="D64" s="105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</row>
    <row r="65" spans="2:18">
      <c r="B65" s="95" t="s">
        <v>202</v>
      </c>
      <c r="C65" s="105"/>
      <c r="D65" s="105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2:18">
      <c r="B66" s="142" t="s">
        <v>210</v>
      </c>
      <c r="C66" s="142"/>
      <c r="D66" s="142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</row>
    <row r="67" spans="2:18">
      <c r="B67" s="93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</row>
    <row r="68" spans="2:18">
      <c r="B68" s="93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</row>
    <row r="69" spans="2:18">
      <c r="B69" s="93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</row>
    <row r="70" spans="2:18">
      <c r="B70" s="93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</row>
    <row r="71" spans="2:18">
      <c r="B71" s="93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</row>
    <row r="72" spans="2:18">
      <c r="B72" s="93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</row>
    <row r="73" spans="2:18">
      <c r="B73" s="93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</row>
    <row r="74" spans="2:18">
      <c r="B74" s="93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</row>
    <row r="75" spans="2:18">
      <c r="B75" s="93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</row>
    <row r="76" spans="2:18">
      <c r="B76" s="93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</row>
    <row r="77" spans="2:18">
      <c r="B77" s="93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</row>
    <row r="78" spans="2:18">
      <c r="B78" s="93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</row>
    <row r="79" spans="2:18">
      <c r="B79" s="93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</row>
    <row r="80" spans="2:18">
      <c r="B80" s="93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</row>
    <row r="81" spans="2:18">
      <c r="B81" s="93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</row>
    <row r="82" spans="2:18">
      <c r="B82" s="93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</row>
    <row r="83" spans="2:18">
      <c r="B83" s="93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</row>
    <row r="84" spans="2:18">
      <c r="B84" s="93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</row>
    <row r="85" spans="2:18">
      <c r="B85" s="93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</row>
    <row r="86" spans="2:18">
      <c r="B86" s="93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</row>
    <row r="87" spans="2:18">
      <c r="B87" s="93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</row>
    <row r="88" spans="2:18">
      <c r="B88" s="93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</row>
    <row r="89" spans="2:18">
      <c r="B89" s="93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</row>
    <row r="90" spans="2:18">
      <c r="B90" s="93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</row>
    <row r="91" spans="2:18">
      <c r="B91" s="93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</row>
    <row r="92" spans="2:18">
      <c r="B92" s="93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</row>
    <row r="93" spans="2:18">
      <c r="B93" s="93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</row>
    <row r="94" spans="2:18">
      <c r="B94" s="93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</row>
    <row r="95" spans="2:18">
      <c r="B95" s="93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</row>
    <row r="96" spans="2:18">
      <c r="B96" s="93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</row>
    <row r="97" spans="2:18">
      <c r="B97" s="93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</row>
    <row r="98" spans="2:18">
      <c r="B98" s="93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</row>
    <row r="99" spans="2:18">
      <c r="B99" s="93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</row>
    <row r="100" spans="2:18">
      <c r="B100" s="93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</row>
    <row r="101" spans="2:18">
      <c r="B101" s="93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</row>
    <row r="102" spans="2:18">
      <c r="B102" s="93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</row>
    <row r="103" spans="2:18">
      <c r="B103" s="93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</row>
    <row r="104" spans="2:18">
      <c r="B104" s="93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</row>
    <row r="105" spans="2:18">
      <c r="B105" s="93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</row>
    <row r="106" spans="2:18">
      <c r="B106" s="93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</row>
    <row r="107" spans="2:18">
      <c r="B107" s="93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</row>
    <row r="108" spans="2:18">
      <c r="B108" s="93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</row>
    <row r="109" spans="2:18">
      <c r="B109" s="93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</row>
    <row r="110" spans="2:18">
      <c r="B110" s="93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</row>
    <row r="111" spans="2:18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</row>
    <row r="112" spans="2:18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</row>
    <row r="113" spans="2:18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</row>
    <row r="114" spans="2:18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</row>
    <row r="115" spans="2:18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</row>
    <row r="116" spans="2:18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</row>
    <row r="117" spans="2:18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</row>
    <row r="118" spans="2:18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</row>
    <row r="119" spans="2:18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</row>
    <row r="120" spans="2:18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</row>
    <row r="121" spans="2:18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</row>
    <row r="122" spans="2:18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</row>
    <row r="123" spans="2:18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</row>
    <row r="124" spans="2:18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</row>
    <row r="125" spans="2:18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</row>
    <row r="126" spans="2:18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</row>
    <row r="127" spans="2:18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</row>
    <row r="128" spans="2:18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</row>
    <row r="129" spans="2:18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</row>
    <row r="130" spans="2:18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</row>
    <row r="131" spans="2:18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</row>
    <row r="132" spans="2:18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</row>
    <row r="133" spans="2:18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</row>
    <row r="134" spans="2:18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</row>
    <row r="135" spans="2:18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</row>
    <row r="136" spans="2:18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</row>
    <row r="137" spans="2:18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</row>
    <row r="138" spans="2:18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</row>
    <row r="139" spans="2:18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</row>
    <row r="140" spans="2:18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</row>
    <row r="141" spans="2:18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</row>
    <row r="142" spans="2:18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</row>
    <row r="143" spans="2:18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</row>
    <row r="144" spans="2:18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</row>
    <row r="145" spans="2:18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</row>
    <row r="146" spans="2:18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</row>
    <row r="147" spans="2:18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</row>
    <row r="148" spans="2:18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</row>
    <row r="149" spans="2:18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</row>
    <row r="150" spans="2:18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</row>
    <row r="151" spans="2:18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</row>
    <row r="152" spans="2:18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</row>
    <row r="153" spans="2:18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</row>
    <row r="154" spans="2:18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</row>
    <row r="155" spans="2:18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</row>
    <row r="156" spans="2:18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</row>
    <row r="157" spans="2:18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</row>
    <row r="158" spans="2:18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</row>
    <row r="159" spans="2:18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</row>
    <row r="160" spans="2:18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</row>
    <row r="161" spans="2:18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</row>
    <row r="162" spans="2:18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</row>
    <row r="163" spans="2:18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</row>
    <row r="164" spans="2:18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</row>
    <row r="165" spans="2:18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</row>
    <row r="166" spans="2:18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</row>
    <row r="167" spans="2:18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</row>
    <row r="168" spans="2:18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</row>
    <row r="169" spans="2:18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</row>
    <row r="170" spans="2:18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</row>
    <row r="171" spans="2:18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</row>
    <row r="172" spans="2:18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</row>
    <row r="173" spans="2:18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</row>
    <row r="174" spans="2:18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</row>
    <row r="175" spans="2:18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</row>
    <row r="176" spans="2:18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</row>
    <row r="177" spans="2:18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</row>
    <row r="178" spans="2:18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</row>
    <row r="179" spans="2:18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</row>
    <row r="180" spans="2:18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</row>
    <row r="181" spans="2:18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</row>
    <row r="182" spans="2:18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</row>
    <row r="183" spans="2:18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</row>
    <row r="184" spans="2:18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</row>
    <row r="185" spans="2:18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</row>
    <row r="186" spans="2:18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</row>
    <row r="187" spans="2:18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</row>
    <row r="188" spans="2:18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</row>
    <row r="189" spans="2:18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</row>
    <row r="190" spans="2:18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</row>
    <row r="191" spans="2:18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</row>
    <row r="192" spans="2:18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</row>
    <row r="193" spans="2:18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</row>
    <row r="194" spans="2:18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</row>
    <row r="195" spans="2:18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</row>
    <row r="196" spans="2:18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</row>
    <row r="197" spans="2:18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</row>
    <row r="198" spans="2:18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</row>
    <row r="199" spans="2:18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</row>
    <row r="200" spans="2:18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</row>
    <row r="201" spans="2:18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</row>
    <row r="202" spans="2:18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</row>
    <row r="203" spans="2:18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</row>
    <row r="204" spans="2:18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</row>
    <row r="205" spans="2:18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</row>
    <row r="206" spans="2:18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</row>
    <row r="207" spans="2:18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</row>
    <row r="208" spans="2:18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</row>
    <row r="209" spans="2:18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</row>
    <row r="210" spans="2:18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</row>
    <row r="211" spans="2:18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</row>
    <row r="212" spans="2:18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</row>
    <row r="213" spans="2:18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</row>
    <row r="214" spans="2:18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</row>
    <row r="215" spans="2:18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</row>
    <row r="216" spans="2:18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</row>
    <row r="217" spans="2:18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</row>
    <row r="218" spans="2:18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</row>
    <row r="219" spans="2:18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</row>
    <row r="220" spans="2:18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</row>
    <row r="221" spans="2:18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</row>
    <row r="222" spans="2:18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</row>
    <row r="223" spans="2:18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</row>
    <row r="224" spans="2:18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</row>
    <row r="225" spans="2:18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</row>
    <row r="226" spans="2:18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</row>
    <row r="227" spans="2:18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</row>
    <row r="228" spans="2:18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</row>
    <row r="229" spans="2:18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</row>
    <row r="230" spans="2:18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</row>
    <row r="231" spans="2:18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</row>
    <row r="232" spans="2:18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</row>
    <row r="233" spans="2:18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</row>
    <row r="234" spans="2:18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</row>
    <row r="235" spans="2:18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</row>
    <row r="236" spans="2:18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</row>
    <row r="237" spans="2:18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</row>
    <row r="238" spans="2:18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</row>
    <row r="239" spans="2:18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</row>
    <row r="240" spans="2:18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</row>
    <row r="241" spans="2:18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</row>
    <row r="242" spans="2:18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</row>
    <row r="243" spans="2:18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</row>
    <row r="244" spans="2:18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</row>
    <row r="245" spans="2:18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</row>
    <row r="246" spans="2:18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</row>
    <row r="247" spans="2:18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</row>
    <row r="248" spans="2:18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</row>
    <row r="249" spans="2:18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</row>
    <row r="250" spans="2:18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</row>
    <row r="251" spans="2:18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</row>
    <row r="252" spans="2:18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</row>
    <row r="253" spans="2:18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</row>
    <row r="254" spans="2:18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</row>
    <row r="255" spans="2:18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</row>
    <row r="256" spans="2:18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</row>
    <row r="257" spans="2:18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</row>
    <row r="258" spans="2:18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</row>
    <row r="259" spans="2:18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</row>
    <row r="260" spans="2:18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</row>
    <row r="261" spans="2:18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</row>
    <row r="262" spans="2:18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</row>
    <row r="263" spans="2:18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</row>
    <row r="264" spans="2:18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</row>
    <row r="265" spans="2:18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</row>
    <row r="266" spans="2:18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</row>
    <row r="267" spans="2:18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</row>
    <row r="268" spans="2:18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</row>
    <row r="269" spans="2:18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</row>
    <row r="270" spans="2:18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</row>
    <row r="271" spans="2:18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</row>
    <row r="272" spans="2:18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</row>
    <row r="273" spans="2:18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</row>
    <row r="274" spans="2:18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</row>
    <row r="275" spans="2:18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</row>
    <row r="276" spans="2:18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</row>
    <row r="277" spans="2:18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</row>
    <row r="278" spans="2:18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</row>
    <row r="279" spans="2:18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</row>
    <row r="280" spans="2:18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</row>
    <row r="281" spans="2:18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</row>
    <row r="282" spans="2:18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</row>
    <row r="283" spans="2:18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</row>
    <row r="284" spans="2:18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</row>
    <row r="285" spans="2:18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</row>
    <row r="286" spans="2:18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</row>
    <row r="287" spans="2:18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</row>
    <row r="288" spans="2:18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</row>
    <row r="289" spans="2:18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</row>
    <row r="290" spans="2:18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</row>
    <row r="291" spans="2:18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</row>
    <row r="292" spans="2:18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</row>
    <row r="293" spans="2:18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</row>
    <row r="294" spans="2:18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</row>
    <row r="295" spans="2:18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</row>
    <row r="296" spans="2:18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</row>
    <row r="297" spans="2:18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</row>
    <row r="298" spans="2:18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</row>
    <row r="299" spans="2:18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</row>
    <row r="300" spans="2:18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</row>
    <row r="301" spans="2:18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</row>
    <row r="302" spans="2:18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</row>
    <row r="303" spans="2:18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</row>
    <row r="304" spans="2:18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</row>
    <row r="305" spans="2:18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</row>
    <row r="306" spans="2:18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</row>
    <row r="307" spans="2:18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</row>
    <row r="308" spans="2:18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</row>
    <row r="309" spans="2:18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</row>
    <row r="310" spans="2:18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</row>
    <row r="311" spans="2:18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</row>
    <row r="312" spans="2:18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</row>
    <row r="313" spans="2:18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</row>
    <row r="314" spans="2:18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</row>
    <row r="315" spans="2:18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</row>
    <row r="316" spans="2:18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</row>
    <row r="317" spans="2:18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</row>
    <row r="318" spans="2:18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</row>
    <row r="319" spans="2:18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</row>
    <row r="320" spans="2:18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</row>
    <row r="321" spans="2:18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</row>
    <row r="322" spans="2:18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</row>
    <row r="323" spans="2:18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</row>
    <row r="324" spans="2:18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</row>
    <row r="325" spans="2:18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</row>
    <row r="326" spans="2:18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</row>
    <row r="327" spans="2:18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</row>
    <row r="328" spans="2:18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</row>
    <row r="329" spans="2:18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</row>
    <row r="330" spans="2:18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</row>
    <row r="331" spans="2:18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</row>
    <row r="332" spans="2:18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</row>
    <row r="333" spans="2:18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</row>
    <row r="334" spans="2:18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</row>
    <row r="335" spans="2:18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</row>
    <row r="336" spans="2:18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</row>
    <row r="337" spans="2:18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</row>
    <row r="338" spans="2:18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</row>
    <row r="339" spans="2:18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</row>
    <row r="340" spans="2:18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</row>
    <row r="341" spans="2:18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</row>
    <row r="342" spans="2:18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</row>
    <row r="343" spans="2:18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</row>
    <row r="344" spans="2:18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</row>
    <row r="345" spans="2:18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</row>
    <row r="346" spans="2:18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</row>
    <row r="347" spans="2:18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</row>
    <row r="348" spans="2:18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</row>
    <row r="349" spans="2:18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</row>
    <row r="350" spans="2:18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</row>
    <row r="351" spans="2:18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</row>
    <row r="352" spans="2:18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</row>
    <row r="353" spans="2:18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</row>
    <row r="354" spans="2:18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</row>
    <row r="355" spans="2:18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</row>
    <row r="356" spans="2:18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</row>
    <row r="357" spans="2:18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</row>
    <row r="358" spans="2:18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</row>
    <row r="359" spans="2:18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</row>
    <row r="360" spans="2:18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</row>
    <row r="361" spans="2:18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</row>
    <row r="362" spans="2:18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</row>
    <row r="363" spans="2:18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</row>
    <row r="364" spans="2:18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</row>
    <row r="365" spans="2:18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</row>
    <row r="366" spans="2:18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</row>
    <row r="367" spans="2:18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</row>
    <row r="368" spans="2:18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</row>
    <row r="369" spans="2:18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</row>
    <row r="370" spans="2:18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</row>
    <row r="371" spans="2:18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</row>
    <row r="372" spans="2:18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</row>
    <row r="373" spans="2:18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</row>
    <row r="374" spans="2:18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</row>
    <row r="375" spans="2:18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</row>
    <row r="376" spans="2:18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</row>
    <row r="377" spans="2:18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</row>
    <row r="378" spans="2:18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</row>
    <row r="379" spans="2:18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</row>
    <row r="380" spans="2:18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</row>
    <row r="381" spans="2:18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</row>
    <row r="382" spans="2:18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</row>
    <row r="383" spans="2:18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</row>
    <row r="384" spans="2:18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</row>
    <row r="385" spans="2:18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</row>
    <row r="386" spans="2:18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</row>
    <row r="387" spans="2:18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</row>
    <row r="388" spans="2:18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</row>
    <row r="389" spans="2:18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</row>
    <row r="390" spans="2:18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</row>
    <row r="391" spans="2:18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</row>
    <row r="392" spans="2:18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</row>
    <row r="393" spans="2:18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</row>
    <row r="394" spans="2:18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</row>
    <row r="395" spans="2:18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</row>
    <row r="396" spans="2:18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</row>
    <row r="397" spans="2:18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</row>
    <row r="398" spans="2:18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</row>
    <row r="399" spans="2:18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</row>
    <row r="400" spans="2:18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</row>
    <row r="401" spans="2:18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</row>
    <row r="402" spans="2:18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</row>
    <row r="403" spans="2:18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</row>
    <row r="404" spans="2:18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</row>
    <row r="405" spans="2:18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</row>
    <row r="406" spans="2:18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</row>
    <row r="407" spans="2:18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</row>
    <row r="408" spans="2:18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</row>
    <row r="409" spans="2:18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</row>
    <row r="410" spans="2:18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</row>
    <row r="411" spans="2:18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</row>
    <row r="412" spans="2:18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</row>
    <row r="413" spans="2:18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</row>
    <row r="414" spans="2:18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</row>
    <row r="415" spans="2:18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</row>
    <row r="416" spans="2:18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</row>
    <row r="417" spans="2:18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</row>
    <row r="418" spans="2:18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</row>
    <row r="419" spans="2:18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</row>
    <row r="420" spans="2:18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</row>
    <row r="421" spans="2:18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</row>
    <row r="422" spans="2:18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</row>
    <row r="423" spans="2:18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</row>
    <row r="424" spans="2:18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</row>
    <row r="425" spans="2:18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</row>
    <row r="426" spans="2:18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</row>
    <row r="427" spans="2:18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</row>
    <row r="428" spans="2:18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</row>
    <row r="429" spans="2:18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</row>
    <row r="430" spans="2:18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</row>
    <row r="431" spans="2:18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</row>
    <row r="432" spans="2:18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</row>
    <row r="433" spans="2:18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</row>
    <row r="434" spans="2:18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</row>
    <row r="435" spans="2:18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</row>
    <row r="436" spans="2:18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</row>
    <row r="437" spans="2:18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</row>
    <row r="438" spans="2:18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</row>
    <row r="439" spans="2:18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</row>
    <row r="440" spans="2:18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</row>
    <row r="441" spans="2:18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</row>
    <row r="442" spans="2:18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</row>
    <row r="443" spans="2:18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</row>
    <row r="444" spans="2:18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</row>
    <row r="445" spans="2:18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</row>
    <row r="446" spans="2:18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</row>
    <row r="447" spans="2:18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</row>
    <row r="448" spans="2:18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</row>
    <row r="449" spans="2:18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</row>
    <row r="450" spans="2:18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</row>
    <row r="451" spans="2:18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</row>
    <row r="452" spans="2:18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</row>
    <row r="453" spans="2:18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</row>
    <row r="454" spans="2:18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</row>
    <row r="455" spans="2:18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</row>
    <row r="456" spans="2:18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</row>
    <row r="457" spans="2:18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</row>
    <row r="458" spans="2:18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</row>
    <row r="459" spans="2:18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</row>
    <row r="460" spans="2:18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</row>
    <row r="461" spans="2:18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</row>
    <row r="462" spans="2:18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</row>
    <row r="463" spans="2:18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</row>
    <row r="464" spans="2:18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</row>
    <row r="465" spans="2:18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</row>
    <row r="466" spans="2:18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</row>
    <row r="467" spans="2:18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</row>
    <row r="468" spans="2:18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</row>
    <row r="469" spans="2:18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</row>
    <row r="470" spans="2:18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</row>
    <row r="471" spans="2:18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</row>
    <row r="472" spans="2:18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</row>
    <row r="473" spans="2:18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</row>
    <row r="474" spans="2:18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</row>
    <row r="475" spans="2:18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</row>
    <row r="476" spans="2:18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</row>
    <row r="477" spans="2:18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</row>
    <row r="478" spans="2:18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</row>
    <row r="479" spans="2:18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</row>
    <row r="480" spans="2:18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</row>
    <row r="481" spans="2:18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</row>
    <row r="482" spans="2:18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</row>
    <row r="483" spans="2:18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</row>
    <row r="484" spans="2:18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</row>
    <row r="485" spans="2:18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</row>
    <row r="486" spans="2:18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</row>
    <row r="487" spans="2:18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</row>
    <row r="488" spans="2:18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</row>
    <row r="489" spans="2:18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</row>
    <row r="490" spans="2:18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</row>
    <row r="491" spans="2:18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</row>
    <row r="492" spans="2:18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</row>
    <row r="493" spans="2:18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</row>
    <row r="494" spans="2:18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</row>
    <row r="495" spans="2:18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</row>
    <row r="496" spans="2:18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</row>
    <row r="497" spans="2:18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</row>
    <row r="498" spans="2:18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</row>
    <row r="499" spans="2:18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</row>
    <row r="500" spans="2:18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</row>
    <row r="501" spans="2:18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</row>
    <row r="502" spans="2:18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</row>
    <row r="503" spans="2:18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</row>
    <row r="504" spans="2:18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</row>
    <row r="505" spans="2:18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</row>
    <row r="506" spans="2:18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</row>
    <row r="507" spans="2:18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</row>
    <row r="508" spans="2:18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</row>
    <row r="509" spans="2:18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</row>
    <row r="510" spans="2:18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</row>
    <row r="511" spans="2:18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66:D66"/>
  </mergeCells>
  <phoneticPr fontId="4" type="noConversion"/>
  <dataValidations count="1">
    <dataValidation allowBlank="1" showInputMessage="1" showErrorMessage="1" sqref="N10:Q10 N9 N1:N7 C5:C29 O1:Q9 E1:I30 D1:D29 A1:B1048576 J1:M1048576 C32:I1048576 O11:Q1048576 N32:N1048576 R1:XFD1048576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4.710937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16384" width="9.140625" style="1"/>
  </cols>
  <sheetData>
    <row r="1" spans="2:20">
      <c r="B1" s="46" t="s">
        <v>145</v>
      </c>
      <c r="C1" s="46" t="s" vm="1">
        <v>228</v>
      </c>
    </row>
    <row r="2" spans="2:20">
      <c r="B2" s="46" t="s">
        <v>144</v>
      </c>
      <c r="C2" s="46" t="s">
        <v>229</v>
      </c>
    </row>
    <row r="3" spans="2:20">
      <c r="B3" s="46" t="s">
        <v>146</v>
      </c>
      <c r="C3" s="46" t="s">
        <v>230</v>
      </c>
    </row>
    <row r="4" spans="2:20">
      <c r="B4" s="46" t="s">
        <v>147</v>
      </c>
      <c r="C4" s="46">
        <v>12152</v>
      </c>
    </row>
    <row r="6" spans="2:20" ht="26.25" customHeight="1">
      <c r="B6" s="139" t="s">
        <v>172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4"/>
    </row>
    <row r="7" spans="2:20" ht="26.25" customHeight="1">
      <c r="B7" s="139" t="s">
        <v>90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4"/>
    </row>
    <row r="8" spans="2:20" s="3" customFormat="1" ht="63">
      <c r="B8" s="36" t="s">
        <v>115</v>
      </c>
      <c r="C8" s="12" t="s">
        <v>47</v>
      </c>
      <c r="D8" s="12" t="s">
        <v>119</v>
      </c>
      <c r="E8" s="12" t="s">
        <v>188</v>
      </c>
      <c r="F8" s="12" t="s">
        <v>117</v>
      </c>
      <c r="G8" s="12" t="s">
        <v>67</v>
      </c>
      <c r="H8" s="12" t="s">
        <v>14</v>
      </c>
      <c r="I8" s="12" t="s">
        <v>68</v>
      </c>
      <c r="J8" s="12" t="s">
        <v>104</v>
      </c>
      <c r="K8" s="12" t="s">
        <v>17</v>
      </c>
      <c r="L8" s="12" t="s">
        <v>103</v>
      </c>
      <c r="M8" s="12" t="s">
        <v>16</v>
      </c>
      <c r="N8" s="12" t="s">
        <v>18</v>
      </c>
      <c r="O8" s="12" t="s">
        <v>204</v>
      </c>
      <c r="P8" s="12" t="s">
        <v>203</v>
      </c>
      <c r="Q8" s="12" t="s">
        <v>63</v>
      </c>
      <c r="R8" s="12" t="s">
        <v>60</v>
      </c>
      <c r="S8" s="12" t="s">
        <v>148</v>
      </c>
      <c r="T8" s="37" t="s">
        <v>150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211</v>
      </c>
      <c r="P9" s="15"/>
      <c r="Q9" s="15" t="s">
        <v>207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43" t="s">
        <v>151</v>
      </c>
      <c r="T10" s="60" t="s">
        <v>189</v>
      </c>
    </row>
    <row r="11" spans="2:20" s="4" customFormat="1" ht="18" customHeight="1">
      <c r="B11" s="106" t="s">
        <v>3242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107">
        <v>0</v>
      </c>
      <c r="R11" s="87"/>
      <c r="S11" s="108">
        <v>0</v>
      </c>
      <c r="T11" s="108">
        <v>0</v>
      </c>
    </row>
    <row r="12" spans="2:20">
      <c r="B12" s="109" t="s">
        <v>219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</row>
    <row r="13" spans="2:20">
      <c r="B13" s="109" t="s">
        <v>112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</row>
    <row r="14" spans="2:20">
      <c r="B14" s="109" t="s">
        <v>202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</row>
    <row r="15" spans="2:20">
      <c r="B15" s="109" t="s">
        <v>210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</row>
    <row r="16" spans="2:20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</row>
    <row r="17" spans="2:20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</row>
    <row r="18" spans="2:20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</row>
    <row r="19" spans="2:20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</row>
    <row r="20" spans="2:20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</row>
    <row r="21" spans="2:20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</row>
    <row r="22" spans="2:20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</row>
    <row r="23" spans="2:20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</row>
    <row r="24" spans="2:20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</row>
    <row r="25" spans="2:20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</row>
    <row r="26" spans="2:20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</row>
    <row r="27" spans="2:20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</row>
    <row r="28" spans="2:20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</row>
    <row r="29" spans="2:20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</row>
    <row r="30" spans="2:20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</row>
    <row r="31" spans="2:20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</row>
    <row r="32" spans="2:20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</row>
    <row r="33" spans="2:20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</row>
    <row r="34" spans="2:20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</row>
    <row r="35" spans="2:20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</row>
    <row r="36" spans="2:20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</row>
    <row r="37" spans="2:20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</row>
    <row r="38" spans="2:20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</row>
    <row r="39" spans="2:20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</row>
    <row r="40" spans="2:20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</row>
    <row r="41" spans="2:20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</row>
    <row r="42" spans="2:20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</row>
    <row r="43" spans="2:20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</row>
    <row r="44" spans="2:20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</row>
    <row r="45" spans="2:20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</row>
    <row r="46" spans="2:20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</row>
    <row r="47" spans="2:20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</row>
    <row r="48" spans="2:20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</row>
    <row r="49" spans="2:20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</row>
    <row r="50" spans="2:20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</row>
    <row r="51" spans="2:20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</row>
    <row r="52" spans="2:20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</row>
    <row r="53" spans="2:20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</row>
    <row r="54" spans="2:20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</row>
    <row r="55" spans="2:20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</row>
    <row r="56" spans="2:20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</row>
    <row r="57" spans="2:20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</row>
    <row r="58" spans="2:20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</row>
    <row r="59" spans="2:20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</row>
    <row r="60" spans="2:20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</row>
    <row r="61" spans="2:20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</row>
    <row r="62" spans="2:20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</row>
    <row r="63" spans="2:20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</row>
    <row r="64" spans="2:20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</row>
    <row r="65" spans="2:20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</row>
    <row r="66" spans="2:20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</row>
    <row r="67" spans="2:20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</row>
    <row r="68" spans="2:20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</row>
    <row r="69" spans="2:20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</row>
    <row r="70" spans="2:20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</row>
    <row r="71" spans="2:20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</row>
    <row r="72" spans="2:20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</row>
    <row r="73" spans="2:20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</row>
    <row r="74" spans="2:20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</row>
    <row r="75" spans="2:20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</row>
    <row r="76" spans="2:20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</row>
    <row r="77" spans="2:20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</row>
    <row r="78" spans="2:20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</row>
    <row r="79" spans="2:20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</row>
    <row r="80" spans="2:20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</row>
    <row r="81" spans="2:20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</row>
    <row r="82" spans="2:20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</row>
    <row r="83" spans="2:20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</row>
    <row r="84" spans="2:20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</row>
    <row r="85" spans="2:20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</row>
    <row r="86" spans="2:20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</row>
    <row r="87" spans="2:20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</row>
    <row r="88" spans="2:20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</row>
    <row r="89" spans="2:20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</row>
    <row r="90" spans="2:20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</row>
    <row r="91" spans="2:20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</row>
    <row r="92" spans="2:20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</row>
    <row r="93" spans="2:20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</row>
    <row r="94" spans="2:20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</row>
    <row r="95" spans="2:20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</row>
    <row r="96" spans="2:20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</row>
    <row r="97" spans="2:20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</row>
    <row r="98" spans="2:20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</row>
    <row r="99" spans="2:20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</row>
    <row r="100" spans="2:20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</row>
    <row r="101" spans="2:20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4" type="noConversion"/>
  <dataValidations count="3">
    <dataValidation allowBlank="1" showInputMessage="1" showErrorMessage="1" sqref="A1 B31:B33 B14:B15"/>
    <dataValidation type="list" allowBlank="1" showInputMessage="1" showErrorMessage="1" sqref="E205:E712">
      <formula1>#REF!</formula1>
    </dataValidation>
    <dataValidation type="list" allowBlank="1" showInputMessage="1" showErrorMessage="1" sqref="I12:I32 I34:I487 G12:G32 G34:G705 L12:L487 E12:E32 E34:E204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U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32" style="2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7.285156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customWidth="1"/>
    <col min="13" max="13" width="6.85546875" style="1" customWidth="1"/>
    <col min="14" max="14" width="9.140625" style="1" customWidth="1"/>
    <col min="15" max="15" width="11.28515625" style="1" customWidth="1"/>
    <col min="16" max="16" width="11.85546875" style="1" customWidth="1"/>
    <col min="17" max="17" width="8.85546875" style="1" customWidth="1"/>
    <col min="18" max="18" width="10.140625" style="1" customWidth="1"/>
    <col min="19" max="19" width="11.28515625" style="1" customWidth="1"/>
    <col min="20" max="20" width="11.85546875" style="1" customWidth="1"/>
    <col min="21" max="21" width="8.42578125" style="1" customWidth="1"/>
    <col min="22" max="16384" width="9.140625" style="1"/>
  </cols>
  <sheetData>
    <row r="1" spans="2:21">
      <c r="B1" s="46" t="s">
        <v>145</v>
      </c>
      <c r="C1" s="46" t="s" vm="1">
        <v>228</v>
      </c>
    </row>
    <row r="2" spans="2:21">
      <c r="B2" s="46" t="s">
        <v>144</v>
      </c>
      <c r="C2" s="46" t="s">
        <v>229</v>
      </c>
    </row>
    <row r="3" spans="2:21">
      <c r="B3" s="46" t="s">
        <v>146</v>
      </c>
      <c r="C3" s="46" t="s">
        <v>230</v>
      </c>
    </row>
    <row r="4" spans="2:21">
      <c r="B4" s="46" t="s">
        <v>147</v>
      </c>
      <c r="C4" s="46">
        <v>12152</v>
      </c>
    </row>
    <row r="6" spans="2:21" ht="26.25" customHeight="1">
      <c r="B6" s="133" t="s">
        <v>172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5"/>
    </row>
    <row r="7" spans="2:21" ht="26.25" customHeight="1">
      <c r="B7" s="133" t="s">
        <v>91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5"/>
    </row>
    <row r="8" spans="2:21" s="3" customFormat="1" ht="78.75">
      <c r="B8" s="21" t="s">
        <v>115</v>
      </c>
      <c r="C8" s="29" t="s">
        <v>47</v>
      </c>
      <c r="D8" s="29" t="s">
        <v>119</v>
      </c>
      <c r="E8" s="29" t="s">
        <v>188</v>
      </c>
      <c r="F8" s="29" t="s">
        <v>117</v>
      </c>
      <c r="G8" s="29" t="s">
        <v>67</v>
      </c>
      <c r="H8" s="29" t="s">
        <v>14</v>
      </c>
      <c r="I8" s="29" t="s">
        <v>68</v>
      </c>
      <c r="J8" s="29" t="s">
        <v>104</v>
      </c>
      <c r="K8" s="29" t="s">
        <v>17</v>
      </c>
      <c r="L8" s="29" t="s">
        <v>103</v>
      </c>
      <c r="M8" s="29" t="s">
        <v>16</v>
      </c>
      <c r="N8" s="29" t="s">
        <v>18</v>
      </c>
      <c r="O8" s="12" t="s">
        <v>204</v>
      </c>
      <c r="P8" s="29" t="s">
        <v>203</v>
      </c>
      <c r="Q8" s="29" t="s">
        <v>218</v>
      </c>
      <c r="R8" s="29" t="s">
        <v>63</v>
      </c>
      <c r="S8" s="12" t="s">
        <v>60</v>
      </c>
      <c r="T8" s="29" t="s">
        <v>148</v>
      </c>
      <c r="U8" s="13" t="s">
        <v>150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211</v>
      </c>
      <c r="P9" s="31"/>
      <c r="Q9" s="15" t="s">
        <v>207</v>
      </c>
      <c r="R9" s="31" t="s">
        <v>207</v>
      </c>
      <c r="S9" s="15" t="s">
        <v>19</v>
      </c>
      <c r="T9" s="31" t="s">
        <v>207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113</v>
      </c>
      <c r="R10" s="18" t="s">
        <v>114</v>
      </c>
      <c r="S10" s="18" t="s">
        <v>151</v>
      </c>
      <c r="T10" s="18" t="s">
        <v>189</v>
      </c>
      <c r="U10" s="19" t="s">
        <v>213</v>
      </c>
    </row>
    <row r="11" spans="2:21" s="4" customFormat="1" ht="18" customHeight="1">
      <c r="B11" s="74" t="s">
        <v>34</v>
      </c>
      <c r="C11" s="74"/>
      <c r="D11" s="75"/>
      <c r="E11" s="75"/>
      <c r="F11" s="74"/>
      <c r="G11" s="75"/>
      <c r="H11" s="74"/>
      <c r="I11" s="74"/>
      <c r="J11" s="97"/>
      <c r="K11" s="77">
        <v>4.6730330763913157</v>
      </c>
      <c r="L11" s="75"/>
      <c r="M11" s="76"/>
      <c r="N11" s="76">
        <v>3.9619647541708131E-2</v>
      </c>
      <c r="O11" s="77"/>
      <c r="P11" s="98"/>
      <c r="Q11" s="77">
        <f>Q12+Q261</f>
        <v>42.224899746061759</v>
      </c>
      <c r="R11" s="77">
        <f>R12+R261</f>
        <v>30457.261742715</v>
      </c>
      <c r="S11" s="78"/>
      <c r="T11" s="78">
        <f t="shared" ref="T11:T42" si="0">IFERROR(R11/$R$11,0)</f>
        <v>1</v>
      </c>
      <c r="U11" s="78">
        <f>R11/'סכום נכסי הקרן'!$C$42</f>
        <v>0.2500761280933389</v>
      </c>
    </row>
    <row r="12" spans="2:21">
      <c r="B12" s="79" t="s">
        <v>197</v>
      </c>
      <c r="C12" s="80"/>
      <c r="D12" s="81"/>
      <c r="E12" s="81"/>
      <c r="F12" s="80"/>
      <c r="G12" s="81"/>
      <c r="H12" s="80"/>
      <c r="I12" s="80"/>
      <c r="J12" s="99"/>
      <c r="K12" s="83">
        <v>4.507257455903825</v>
      </c>
      <c r="L12" s="81"/>
      <c r="M12" s="82"/>
      <c r="N12" s="82">
        <v>3.3568343089335297E-2</v>
      </c>
      <c r="O12" s="83"/>
      <c r="P12" s="100"/>
      <c r="Q12" s="83">
        <f>Q13+Q171+Q251</f>
        <v>42.224899746061759</v>
      </c>
      <c r="R12" s="83">
        <f>R13+R171+R251</f>
        <v>25083.512180562997</v>
      </c>
      <c r="S12" s="84"/>
      <c r="T12" s="84">
        <f t="shared" si="0"/>
        <v>0.82356425841737602</v>
      </c>
      <c r="U12" s="84">
        <f>R12/'סכום נכסי הקרן'!$C$42</f>
        <v>0.20595376098107937</v>
      </c>
    </row>
    <row r="13" spans="2:21">
      <c r="B13" s="85" t="s">
        <v>33</v>
      </c>
      <c r="C13" s="80"/>
      <c r="D13" s="81"/>
      <c r="E13" s="81"/>
      <c r="F13" s="80"/>
      <c r="G13" s="81"/>
      <c r="H13" s="80"/>
      <c r="I13" s="80"/>
      <c r="J13" s="99"/>
      <c r="K13" s="83">
        <v>4.5602051615441335</v>
      </c>
      <c r="L13" s="81"/>
      <c r="M13" s="82"/>
      <c r="N13" s="82">
        <v>2.7313681783187521E-2</v>
      </c>
      <c r="O13" s="83"/>
      <c r="P13" s="100"/>
      <c r="Q13" s="83">
        <f>SUM(Q14:Q169)</f>
        <v>38.50774203506176</v>
      </c>
      <c r="R13" s="83">
        <f>SUM(R14:R169)</f>
        <v>20334.933825500997</v>
      </c>
      <c r="S13" s="84"/>
      <c r="T13" s="84">
        <f t="shared" si="0"/>
        <v>0.66765469585803661</v>
      </c>
      <c r="U13" s="84">
        <f>R13/'סכום נכסי הקרן'!$C$42</f>
        <v>0.16696450124351359</v>
      </c>
    </row>
    <row r="14" spans="2:21">
      <c r="B14" s="86" t="s">
        <v>306</v>
      </c>
      <c r="C14" s="87" t="s">
        <v>307</v>
      </c>
      <c r="D14" s="88" t="s">
        <v>120</v>
      </c>
      <c r="E14" s="88" t="s">
        <v>308</v>
      </c>
      <c r="F14" s="87" t="s">
        <v>309</v>
      </c>
      <c r="G14" s="88" t="s">
        <v>310</v>
      </c>
      <c r="H14" s="87" t="s">
        <v>311</v>
      </c>
      <c r="I14" s="87" t="s">
        <v>312</v>
      </c>
      <c r="J14" s="101"/>
      <c r="K14" s="90">
        <v>3.98</v>
      </c>
      <c r="L14" s="88" t="s">
        <v>132</v>
      </c>
      <c r="M14" s="89">
        <v>5.0000000000000001E-4</v>
      </c>
      <c r="N14" s="89">
        <v>2.0386680988184747E-2</v>
      </c>
      <c r="O14" s="90">
        <v>9.3099999999999997E-4</v>
      </c>
      <c r="P14" s="102">
        <v>99.01</v>
      </c>
      <c r="Q14" s="90"/>
      <c r="R14" s="90">
        <v>9.3099999999999996E-7</v>
      </c>
      <c r="S14" s="91">
        <v>7.0095133431311617E-13</v>
      </c>
      <c r="T14" s="91">
        <f t="shared" si="0"/>
        <v>3.0567422897847462E-11</v>
      </c>
      <c r="U14" s="91">
        <f>R14/'סכום נכסי הקרן'!$C$42</f>
        <v>7.6441827640853622E-12</v>
      </c>
    </row>
    <row r="15" spans="2:21">
      <c r="B15" s="86" t="s">
        <v>313</v>
      </c>
      <c r="C15" s="87" t="s">
        <v>314</v>
      </c>
      <c r="D15" s="88" t="s">
        <v>120</v>
      </c>
      <c r="E15" s="88" t="s">
        <v>308</v>
      </c>
      <c r="F15" s="87" t="s">
        <v>315</v>
      </c>
      <c r="G15" s="88" t="s">
        <v>316</v>
      </c>
      <c r="H15" s="87" t="s">
        <v>317</v>
      </c>
      <c r="I15" s="87" t="s">
        <v>130</v>
      </c>
      <c r="J15" s="101"/>
      <c r="K15" s="90">
        <v>2.6999999999993181</v>
      </c>
      <c r="L15" s="88" t="s">
        <v>132</v>
      </c>
      <c r="M15" s="89">
        <v>1E-3</v>
      </c>
      <c r="N15" s="89">
        <v>1.4800000000024542E-2</v>
      </c>
      <c r="O15" s="90">
        <v>141989.452747</v>
      </c>
      <c r="P15" s="102">
        <v>103.3</v>
      </c>
      <c r="Q15" s="90"/>
      <c r="R15" s="90">
        <v>146.675108843</v>
      </c>
      <c r="S15" s="91">
        <v>9.4659635164666674E-5</v>
      </c>
      <c r="T15" s="91">
        <f t="shared" si="0"/>
        <v>4.815768077971844E-3</v>
      </c>
      <c r="U15" s="91">
        <f>R15/'סכום נכסי הקרן'!$C$42</f>
        <v>1.2043086347346993E-3</v>
      </c>
    </row>
    <row r="16" spans="2:21">
      <c r="B16" s="86" t="s">
        <v>318</v>
      </c>
      <c r="C16" s="87" t="s">
        <v>319</v>
      </c>
      <c r="D16" s="88" t="s">
        <v>120</v>
      </c>
      <c r="E16" s="88" t="s">
        <v>308</v>
      </c>
      <c r="F16" s="87" t="s">
        <v>320</v>
      </c>
      <c r="G16" s="88" t="s">
        <v>316</v>
      </c>
      <c r="H16" s="87" t="s">
        <v>317</v>
      </c>
      <c r="I16" s="87" t="s">
        <v>130</v>
      </c>
      <c r="J16" s="101"/>
      <c r="K16" s="90">
        <v>4.7200000000164879</v>
      </c>
      <c r="L16" s="88" t="s">
        <v>132</v>
      </c>
      <c r="M16" s="89">
        <v>2E-3</v>
      </c>
      <c r="N16" s="89">
        <v>1.7000000000021696E-2</v>
      </c>
      <c r="O16" s="90">
        <v>47014.138442000003</v>
      </c>
      <c r="P16" s="102">
        <v>98.04</v>
      </c>
      <c r="Q16" s="90"/>
      <c r="R16" s="90">
        <v>46.092386917000006</v>
      </c>
      <c r="S16" s="91">
        <v>1.6356914107840366E-5</v>
      </c>
      <c r="T16" s="91">
        <f t="shared" si="0"/>
        <v>1.5133463837413005E-3</v>
      </c>
      <c r="U16" s="91">
        <f>R16/'סכום נכסי הקרן'!$C$42</f>
        <v>3.7845180411008063E-4</v>
      </c>
    </row>
    <row r="17" spans="2:21">
      <c r="B17" s="86" t="s">
        <v>321</v>
      </c>
      <c r="C17" s="87" t="s">
        <v>322</v>
      </c>
      <c r="D17" s="88" t="s">
        <v>120</v>
      </c>
      <c r="E17" s="88" t="s">
        <v>308</v>
      </c>
      <c r="F17" s="87" t="s">
        <v>323</v>
      </c>
      <c r="G17" s="88" t="s">
        <v>316</v>
      </c>
      <c r="H17" s="87" t="s">
        <v>317</v>
      </c>
      <c r="I17" s="87" t="s">
        <v>130</v>
      </c>
      <c r="J17" s="101"/>
      <c r="K17" s="90">
        <v>2.4699991646051482</v>
      </c>
      <c r="L17" s="88" t="s">
        <v>132</v>
      </c>
      <c r="M17" s="89">
        <v>8.3000000000000001E-3</v>
      </c>
      <c r="N17" s="89">
        <v>1.4800791183950269E-2</v>
      </c>
      <c r="O17" s="90">
        <v>3.323E-3</v>
      </c>
      <c r="P17" s="102">
        <v>106.54</v>
      </c>
      <c r="Q17" s="90"/>
      <c r="R17" s="90">
        <v>3.5389999999999999E-6</v>
      </c>
      <c r="S17" s="91">
        <v>1.0924107859045805E-12</v>
      </c>
      <c r="T17" s="91">
        <f t="shared" si="0"/>
        <v>1.1619560648279502E-10</v>
      </c>
      <c r="U17" s="91">
        <f>R17/'סכום נכסי הקרן'!$C$42</f>
        <v>2.9057747370674647E-11</v>
      </c>
    </row>
    <row r="18" spans="2:21">
      <c r="B18" s="86" t="s">
        <v>324</v>
      </c>
      <c r="C18" s="87" t="s">
        <v>325</v>
      </c>
      <c r="D18" s="88" t="s">
        <v>120</v>
      </c>
      <c r="E18" s="88" t="s">
        <v>308</v>
      </c>
      <c r="F18" s="87" t="s">
        <v>326</v>
      </c>
      <c r="G18" s="88" t="s">
        <v>316</v>
      </c>
      <c r="H18" s="87" t="s">
        <v>317</v>
      </c>
      <c r="I18" s="87" t="s">
        <v>130</v>
      </c>
      <c r="J18" s="101"/>
      <c r="K18" s="90">
        <v>1.7400000000023315</v>
      </c>
      <c r="L18" s="88" t="s">
        <v>132</v>
      </c>
      <c r="M18" s="89">
        <v>8.6E-3</v>
      </c>
      <c r="N18" s="89">
        <v>1.4900000000023316E-2</v>
      </c>
      <c r="O18" s="90">
        <v>270148.08254799998</v>
      </c>
      <c r="P18" s="102">
        <v>107.95</v>
      </c>
      <c r="Q18" s="90"/>
      <c r="R18" s="90">
        <v>291.62484376800001</v>
      </c>
      <c r="S18" s="91">
        <v>1.0800086934940358E-4</v>
      </c>
      <c r="T18" s="91">
        <f t="shared" si="0"/>
        <v>9.5748871396081122E-3</v>
      </c>
      <c r="U18" s="91">
        <f>R18/'סכום נכסי הקרן'!$C$42</f>
        <v>2.3944507028039012E-3</v>
      </c>
    </row>
    <row r="19" spans="2:21">
      <c r="B19" s="86" t="s">
        <v>327</v>
      </c>
      <c r="C19" s="87" t="s">
        <v>328</v>
      </c>
      <c r="D19" s="88" t="s">
        <v>120</v>
      </c>
      <c r="E19" s="88" t="s">
        <v>308</v>
      </c>
      <c r="F19" s="87" t="s">
        <v>326</v>
      </c>
      <c r="G19" s="88" t="s">
        <v>316</v>
      </c>
      <c r="H19" s="87" t="s">
        <v>317</v>
      </c>
      <c r="I19" s="87" t="s">
        <v>130</v>
      </c>
      <c r="J19" s="101"/>
      <c r="K19" s="90">
        <v>3.4600000000025481</v>
      </c>
      <c r="L19" s="88" t="s">
        <v>132</v>
      </c>
      <c r="M19" s="89">
        <v>3.8E-3</v>
      </c>
      <c r="N19" s="89">
        <v>1.6500000000023895E-2</v>
      </c>
      <c r="O19" s="90">
        <v>492907.92966700002</v>
      </c>
      <c r="P19" s="102">
        <v>101.89</v>
      </c>
      <c r="Q19" s="90"/>
      <c r="R19" s="90">
        <v>502.22389833200003</v>
      </c>
      <c r="S19" s="91">
        <v>1.6430264322233335E-4</v>
      </c>
      <c r="T19" s="91">
        <f t="shared" si="0"/>
        <v>1.6489463254264012E-2</v>
      </c>
      <c r="U19" s="91">
        <f>R19/'סכום נכסי הקרן'!$C$42</f>
        <v>4.1236211249637313E-3</v>
      </c>
    </row>
    <row r="20" spans="2:21">
      <c r="B20" s="86" t="s">
        <v>329</v>
      </c>
      <c r="C20" s="87" t="s">
        <v>330</v>
      </c>
      <c r="D20" s="88" t="s">
        <v>120</v>
      </c>
      <c r="E20" s="88" t="s">
        <v>308</v>
      </c>
      <c r="F20" s="87" t="s">
        <v>326</v>
      </c>
      <c r="G20" s="88" t="s">
        <v>316</v>
      </c>
      <c r="H20" s="87" t="s">
        <v>317</v>
      </c>
      <c r="I20" s="87" t="s">
        <v>130</v>
      </c>
      <c r="J20" s="101"/>
      <c r="K20" s="90">
        <v>7.44999999996823</v>
      </c>
      <c r="L20" s="88" t="s">
        <v>132</v>
      </c>
      <c r="M20" s="89">
        <v>2E-3</v>
      </c>
      <c r="N20" s="89">
        <v>1.8399999999978819E-2</v>
      </c>
      <c r="O20" s="90">
        <v>98626.995794999995</v>
      </c>
      <c r="P20" s="102">
        <v>95.74</v>
      </c>
      <c r="Q20" s="90"/>
      <c r="R20" s="90">
        <v>94.425480679999993</v>
      </c>
      <c r="S20" s="91">
        <v>1.029066787508921E-4</v>
      </c>
      <c r="T20" s="91">
        <f t="shared" si="0"/>
        <v>3.1002616544340334E-3</v>
      </c>
      <c r="U20" s="91">
        <f>R20/'סכום נכסי הקרן'!$C$42</f>
        <v>7.7530143061711201E-4</v>
      </c>
    </row>
    <row r="21" spans="2:21">
      <c r="B21" s="86" t="s">
        <v>331</v>
      </c>
      <c r="C21" s="87" t="s">
        <v>332</v>
      </c>
      <c r="D21" s="88" t="s">
        <v>120</v>
      </c>
      <c r="E21" s="88" t="s">
        <v>308</v>
      </c>
      <c r="F21" s="87" t="s">
        <v>333</v>
      </c>
      <c r="G21" s="88" t="s">
        <v>128</v>
      </c>
      <c r="H21" s="87" t="s">
        <v>311</v>
      </c>
      <c r="I21" s="87" t="s">
        <v>312</v>
      </c>
      <c r="J21" s="101"/>
      <c r="K21" s="90">
        <v>13.150000000006237</v>
      </c>
      <c r="L21" s="88" t="s">
        <v>132</v>
      </c>
      <c r="M21" s="89">
        <v>2.07E-2</v>
      </c>
      <c r="N21" s="89">
        <v>2.170000000000941E-2</v>
      </c>
      <c r="O21" s="90">
        <v>435146.71984374139</v>
      </c>
      <c r="P21" s="102">
        <v>105</v>
      </c>
      <c r="Q21" s="90"/>
      <c r="R21" s="90">
        <v>456.90405382100005</v>
      </c>
      <c r="S21" s="91">
        <v>1.5509074546569108E-4</v>
      </c>
      <c r="T21" s="91">
        <f t="shared" si="0"/>
        <v>1.5001481672274292E-2</v>
      </c>
      <c r="U21" s="91">
        <f>R21/'סכום נכסי הקרן'!$C$42</f>
        <v>3.7515124522655417E-3</v>
      </c>
    </row>
    <row r="22" spans="2:21">
      <c r="B22" s="86" t="s">
        <v>334</v>
      </c>
      <c r="C22" s="87" t="s">
        <v>335</v>
      </c>
      <c r="D22" s="88" t="s">
        <v>120</v>
      </c>
      <c r="E22" s="88" t="s">
        <v>308</v>
      </c>
      <c r="F22" s="87" t="s">
        <v>336</v>
      </c>
      <c r="G22" s="88" t="s">
        <v>316</v>
      </c>
      <c r="H22" s="87" t="s">
        <v>311</v>
      </c>
      <c r="I22" s="87" t="s">
        <v>312</v>
      </c>
      <c r="J22" s="101"/>
      <c r="K22" s="90">
        <v>0.58999999996813979</v>
      </c>
      <c r="L22" s="88" t="s">
        <v>132</v>
      </c>
      <c r="M22" s="89">
        <v>3.5499999999999997E-2</v>
      </c>
      <c r="N22" s="89">
        <v>1.5499999999468996E-2</v>
      </c>
      <c r="O22" s="90">
        <v>15775.098011</v>
      </c>
      <c r="P22" s="102">
        <v>119.38</v>
      </c>
      <c r="Q22" s="90"/>
      <c r="R22" s="90">
        <v>18.83231104</v>
      </c>
      <c r="S22" s="91">
        <v>2.2133227184765699E-4</v>
      </c>
      <c r="T22" s="91">
        <f t="shared" si="0"/>
        <v>6.1831924350535074E-4</v>
      </c>
      <c r="U22" s="91">
        <f>R22/'סכום נכסי הקרן'!$C$42</f>
        <v>1.5462688234142049E-4</v>
      </c>
    </row>
    <row r="23" spans="2:21">
      <c r="B23" s="86" t="s">
        <v>337</v>
      </c>
      <c r="C23" s="87" t="s">
        <v>338</v>
      </c>
      <c r="D23" s="88" t="s">
        <v>120</v>
      </c>
      <c r="E23" s="88" t="s">
        <v>308</v>
      </c>
      <c r="F23" s="87" t="s">
        <v>336</v>
      </c>
      <c r="G23" s="88" t="s">
        <v>316</v>
      </c>
      <c r="H23" s="87" t="s">
        <v>311</v>
      </c>
      <c r="I23" s="87" t="s">
        <v>312</v>
      </c>
      <c r="J23" s="101"/>
      <c r="K23" s="90">
        <v>3.4399994047727764</v>
      </c>
      <c r="L23" s="88" t="s">
        <v>132</v>
      </c>
      <c r="M23" s="89">
        <v>1.4999999999999999E-2</v>
      </c>
      <c r="N23" s="89">
        <v>1.5700863382427627E-2</v>
      </c>
      <c r="O23" s="90">
        <v>3.6219999999999998E-3</v>
      </c>
      <c r="P23" s="102">
        <v>109.01</v>
      </c>
      <c r="Q23" s="90"/>
      <c r="R23" s="90">
        <v>3.9379999999999994E-6</v>
      </c>
      <c r="S23" s="91">
        <v>9.7377499461903278E-12</v>
      </c>
      <c r="T23" s="91">
        <f t="shared" si="0"/>
        <v>1.292959305818725E-10</v>
      </c>
      <c r="U23" s="91">
        <f>R23/'סכום נכסי הקרן'!$C$42</f>
        <v>3.2333825698139795E-11</v>
      </c>
    </row>
    <row r="24" spans="2:21">
      <c r="B24" s="86" t="s">
        <v>339</v>
      </c>
      <c r="C24" s="87" t="s">
        <v>340</v>
      </c>
      <c r="D24" s="88" t="s">
        <v>120</v>
      </c>
      <c r="E24" s="88" t="s">
        <v>308</v>
      </c>
      <c r="F24" s="87" t="s">
        <v>341</v>
      </c>
      <c r="G24" s="88" t="s">
        <v>342</v>
      </c>
      <c r="H24" s="87" t="s">
        <v>317</v>
      </c>
      <c r="I24" s="87" t="s">
        <v>130</v>
      </c>
      <c r="J24" s="101"/>
      <c r="K24" s="90">
        <v>2.8799999999966222</v>
      </c>
      <c r="L24" s="88" t="s">
        <v>132</v>
      </c>
      <c r="M24" s="89">
        <v>8.3000000000000001E-3</v>
      </c>
      <c r="N24" s="89">
        <v>1.6400000000180173E-2</v>
      </c>
      <c r="O24" s="90">
        <v>33416.539024269601</v>
      </c>
      <c r="P24" s="102">
        <v>106.3</v>
      </c>
      <c r="Q24" s="90"/>
      <c r="R24" s="90">
        <v>35.521780873999994</v>
      </c>
      <c r="S24" s="91">
        <v>2.4245105401675332E-5</v>
      </c>
      <c r="T24" s="91">
        <f t="shared" si="0"/>
        <v>1.1662828120947663E-3</v>
      </c>
      <c r="U24" s="91">
        <f>R24/'סכום נכסי הקרן'!$C$42</f>
        <v>2.9165948991047026E-4</v>
      </c>
    </row>
    <row r="25" spans="2:21">
      <c r="B25" s="86" t="s">
        <v>343</v>
      </c>
      <c r="C25" s="87" t="s">
        <v>344</v>
      </c>
      <c r="D25" s="88" t="s">
        <v>120</v>
      </c>
      <c r="E25" s="88" t="s">
        <v>308</v>
      </c>
      <c r="F25" s="87" t="s">
        <v>341</v>
      </c>
      <c r="G25" s="88" t="s">
        <v>342</v>
      </c>
      <c r="H25" s="87" t="s">
        <v>317</v>
      </c>
      <c r="I25" s="87" t="s">
        <v>130</v>
      </c>
      <c r="J25" s="101"/>
      <c r="K25" s="90">
        <v>6.6199999999865389</v>
      </c>
      <c r="L25" s="88" t="s">
        <v>132</v>
      </c>
      <c r="M25" s="89">
        <v>1.6500000000000001E-2</v>
      </c>
      <c r="N25" s="89">
        <v>1.9899999999949135E-2</v>
      </c>
      <c r="O25" s="90">
        <v>182906.76788286</v>
      </c>
      <c r="P25" s="102">
        <v>106.41</v>
      </c>
      <c r="Q25" s="90"/>
      <c r="R25" s="90">
        <v>194.63109260099998</v>
      </c>
      <c r="S25" s="91">
        <v>8.6455233956033771E-5</v>
      </c>
      <c r="T25" s="91">
        <f t="shared" si="0"/>
        <v>6.3903017364176978E-3</v>
      </c>
      <c r="U25" s="91">
        <f>R25/'סכום נכסי הקרן'!$C$42</f>
        <v>1.5980619155914781E-3</v>
      </c>
    </row>
    <row r="26" spans="2:21">
      <c r="B26" s="86" t="s">
        <v>345</v>
      </c>
      <c r="C26" s="87" t="s">
        <v>346</v>
      </c>
      <c r="D26" s="88" t="s">
        <v>120</v>
      </c>
      <c r="E26" s="88" t="s">
        <v>308</v>
      </c>
      <c r="F26" s="87" t="s">
        <v>347</v>
      </c>
      <c r="G26" s="88" t="s">
        <v>316</v>
      </c>
      <c r="H26" s="87" t="s">
        <v>317</v>
      </c>
      <c r="I26" s="87" t="s">
        <v>130</v>
      </c>
      <c r="J26" s="101"/>
      <c r="K26" s="90">
        <v>4.829999999983305</v>
      </c>
      <c r="L26" s="88" t="s">
        <v>132</v>
      </c>
      <c r="M26" s="89">
        <v>1E-3</v>
      </c>
      <c r="N26" s="89">
        <v>1.6500000000028783E-2</v>
      </c>
      <c r="O26" s="90">
        <v>53409.892226999997</v>
      </c>
      <c r="P26" s="102">
        <v>97.57</v>
      </c>
      <c r="Q26" s="90"/>
      <c r="R26" s="90">
        <v>52.112030589</v>
      </c>
      <c r="S26" s="91">
        <v>1.7995954903818317E-5</v>
      </c>
      <c r="T26" s="91">
        <f t="shared" si="0"/>
        <v>1.7109886971853126E-3</v>
      </c>
      <c r="U26" s="91">
        <f>R26/'סכום נכסי הקרן'!$C$42</f>
        <v>4.2787742860356926E-4</v>
      </c>
    </row>
    <row r="27" spans="2:21">
      <c r="B27" s="86" t="s">
        <v>348</v>
      </c>
      <c r="C27" s="87" t="s">
        <v>349</v>
      </c>
      <c r="D27" s="88" t="s">
        <v>120</v>
      </c>
      <c r="E27" s="88" t="s">
        <v>308</v>
      </c>
      <c r="F27" s="87" t="s">
        <v>350</v>
      </c>
      <c r="G27" s="88" t="s">
        <v>316</v>
      </c>
      <c r="H27" s="87" t="s">
        <v>317</v>
      </c>
      <c r="I27" s="87" t="s">
        <v>130</v>
      </c>
      <c r="J27" s="101"/>
      <c r="K27" s="90">
        <v>0.59000067926066246</v>
      </c>
      <c r="L27" s="88" t="s">
        <v>132</v>
      </c>
      <c r="M27" s="89">
        <v>0.05</v>
      </c>
      <c r="N27" s="89">
        <v>1.7600589368695456E-2</v>
      </c>
      <c r="O27" s="90">
        <v>7.444000000000001E-3</v>
      </c>
      <c r="P27" s="102">
        <v>115.69</v>
      </c>
      <c r="Q27" s="90"/>
      <c r="R27" s="90">
        <v>8.8230000000000001E-6</v>
      </c>
      <c r="S27" s="91">
        <v>7.0858947044404551E-12</v>
      </c>
      <c r="T27" s="91">
        <f t="shared" si="0"/>
        <v>2.8968461034125474E-10</v>
      </c>
      <c r="U27" s="91">
        <f>R27/'סכום נכסי הקרן'!$C$42</f>
        <v>7.2443205722368576E-11</v>
      </c>
    </row>
    <row r="28" spans="2:21">
      <c r="B28" s="86" t="s">
        <v>351</v>
      </c>
      <c r="C28" s="87" t="s">
        <v>352</v>
      </c>
      <c r="D28" s="88" t="s">
        <v>120</v>
      </c>
      <c r="E28" s="88" t="s">
        <v>308</v>
      </c>
      <c r="F28" s="87" t="s">
        <v>350</v>
      </c>
      <c r="G28" s="88" t="s">
        <v>316</v>
      </c>
      <c r="H28" s="87" t="s">
        <v>317</v>
      </c>
      <c r="I28" s="87" t="s">
        <v>130</v>
      </c>
      <c r="J28" s="101"/>
      <c r="K28" s="90">
        <v>0.23999973733074731</v>
      </c>
      <c r="L28" s="88" t="s">
        <v>132</v>
      </c>
      <c r="M28" s="89">
        <v>6.9999999999999993E-3</v>
      </c>
      <c r="N28" s="89">
        <v>1.4099477958236659E-2</v>
      </c>
      <c r="O28" s="90">
        <v>6.2639999999999996E-3</v>
      </c>
      <c r="P28" s="102">
        <v>109.95</v>
      </c>
      <c r="Q28" s="90"/>
      <c r="R28" s="90">
        <v>6.8960000000000006E-6</v>
      </c>
      <c r="S28" s="91">
        <v>8.8259389159641965E-12</v>
      </c>
      <c r="T28" s="91">
        <f t="shared" si="0"/>
        <v>2.2641562653443193E-10</v>
      </c>
      <c r="U28" s="91">
        <f>R28/'סכום נכסי הקרן'!$C$42</f>
        <v>5.6621143223558176E-11</v>
      </c>
    </row>
    <row r="29" spans="2:21">
      <c r="B29" s="86" t="s">
        <v>353</v>
      </c>
      <c r="C29" s="87" t="s">
        <v>354</v>
      </c>
      <c r="D29" s="88" t="s">
        <v>120</v>
      </c>
      <c r="E29" s="88" t="s">
        <v>308</v>
      </c>
      <c r="F29" s="87" t="s">
        <v>350</v>
      </c>
      <c r="G29" s="88" t="s">
        <v>316</v>
      </c>
      <c r="H29" s="87" t="s">
        <v>317</v>
      </c>
      <c r="I29" s="87" t="s">
        <v>130</v>
      </c>
      <c r="J29" s="101"/>
      <c r="K29" s="90">
        <v>2.7700000000267115</v>
      </c>
      <c r="L29" s="88" t="s">
        <v>132</v>
      </c>
      <c r="M29" s="89">
        <v>6.0000000000000001E-3</v>
      </c>
      <c r="N29" s="89">
        <v>1.4699999999970318E-2</v>
      </c>
      <c r="O29" s="90">
        <v>18960.396517000001</v>
      </c>
      <c r="P29" s="102">
        <v>106.62</v>
      </c>
      <c r="Q29" s="90"/>
      <c r="R29" s="90">
        <v>20.215574998000001</v>
      </c>
      <c r="S29" s="91">
        <v>1.4208003901718036E-5</v>
      </c>
      <c r="T29" s="91">
        <f t="shared" si="0"/>
        <v>6.6373580030828995E-4</v>
      </c>
      <c r="U29" s="91">
        <f>R29/'סכום נכסי הקרן'!$C$42</f>
        <v>1.6598447901803071E-4</v>
      </c>
    </row>
    <row r="30" spans="2:21">
      <c r="B30" s="86" t="s">
        <v>355</v>
      </c>
      <c r="C30" s="87" t="s">
        <v>356</v>
      </c>
      <c r="D30" s="88" t="s">
        <v>120</v>
      </c>
      <c r="E30" s="88" t="s">
        <v>308</v>
      </c>
      <c r="F30" s="87" t="s">
        <v>350</v>
      </c>
      <c r="G30" s="88" t="s">
        <v>316</v>
      </c>
      <c r="H30" s="87" t="s">
        <v>317</v>
      </c>
      <c r="I30" s="87" t="s">
        <v>130</v>
      </c>
      <c r="J30" s="101"/>
      <c r="K30" s="90">
        <v>4.2600000000071727</v>
      </c>
      <c r="L30" s="88" t="s">
        <v>132</v>
      </c>
      <c r="M30" s="89">
        <v>1.7500000000000002E-2</v>
      </c>
      <c r="N30" s="89">
        <v>1.6500000000023388E-2</v>
      </c>
      <c r="O30" s="90">
        <v>59519.96005899999</v>
      </c>
      <c r="P30" s="102">
        <v>107.76</v>
      </c>
      <c r="Q30" s="90"/>
      <c r="R30" s="90">
        <v>64.138712228999992</v>
      </c>
      <c r="S30" s="91">
        <v>1.8025778114125397E-5</v>
      </c>
      <c r="T30" s="91">
        <f t="shared" si="0"/>
        <v>2.1058594423492842E-3</v>
      </c>
      <c r="U30" s="91">
        <f>R30/'סכום נכסי הקרן'!$C$42</f>
        <v>5.2662517565150676E-4</v>
      </c>
    </row>
    <row r="31" spans="2:21">
      <c r="B31" s="86" t="s">
        <v>357</v>
      </c>
      <c r="C31" s="87" t="s">
        <v>358</v>
      </c>
      <c r="D31" s="88" t="s">
        <v>120</v>
      </c>
      <c r="E31" s="88" t="s">
        <v>308</v>
      </c>
      <c r="F31" s="87" t="s">
        <v>359</v>
      </c>
      <c r="G31" s="88" t="s">
        <v>360</v>
      </c>
      <c r="H31" s="87" t="s">
        <v>361</v>
      </c>
      <c r="I31" s="87" t="s">
        <v>130</v>
      </c>
      <c r="J31" s="101"/>
      <c r="K31" s="90">
        <v>4.8300000000024301</v>
      </c>
      <c r="L31" s="88" t="s">
        <v>132</v>
      </c>
      <c r="M31" s="89">
        <v>3.85E-2</v>
      </c>
      <c r="N31" s="89">
        <v>2.0500000000024766E-2</v>
      </c>
      <c r="O31" s="90">
        <v>355587.803358</v>
      </c>
      <c r="P31" s="102">
        <v>119.26</v>
      </c>
      <c r="Q31" s="90"/>
      <c r="R31" s="90">
        <v>424.07403325899992</v>
      </c>
      <c r="S31" s="91">
        <v>1.362195763627827E-4</v>
      </c>
      <c r="T31" s="91">
        <f t="shared" si="0"/>
        <v>1.3923577137082364E-2</v>
      </c>
      <c r="U31" s="91">
        <f>R31/'סכום נכסי הקרן'!$C$42</f>
        <v>3.481954259650494E-3</v>
      </c>
    </row>
    <row r="32" spans="2:21">
      <c r="B32" s="86" t="s">
        <v>362</v>
      </c>
      <c r="C32" s="87" t="s">
        <v>363</v>
      </c>
      <c r="D32" s="88" t="s">
        <v>120</v>
      </c>
      <c r="E32" s="88" t="s">
        <v>308</v>
      </c>
      <c r="F32" s="87" t="s">
        <v>359</v>
      </c>
      <c r="G32" s="88" t="s">
        <v>360</v>
      </c>
      <c r="H32" s="87" t="s">
        <v>361</v>
      </c>
      <c r="I32" s="87" t="s">
        <v>130</v>
      </c>
      <c r="J32" s="101"/>
      <c r="K32" s="90">
        <v>2.5199999999990319</v>
      </c>
      <c r="L32" s="88" t="s">
        <v>132</v>
      </c>
      <c r="M32" s="89">
        <v>4.4999999999999998E-2</v>
      </c>
      <c r="N32" s="89">
        <v>1.8099999999987456E-2</v>
      </c>
      <c r="O32" s="90">
        <v>383134.10946599999</v>
      </c>
      <c r="P32" s="102">
        <v>118.6</v>
      </c>
      <c r="Q32" s="90"/>
      <c r="R32" s="90">
        <v>454.39704279699998</v>
      </c>
      <c r="S32" s="91">
        <v>1.2962970648402796E-4</v>
      </c>
      <c r="T32" s="91">
        <f t="shared" si="0"/>
        <v>1.4919169248879904E-2</v>
      </c>
      <c r="U32" s="91">
        <f>R32/'סכום נכסי הקרן'!$C$42</f>
        <v>3.7309280801290931E-3</v>
      </c>
    </row>
    <row r="33" spans="2:21">
      <c r="B33" s="86" t="s">
        <v>364</v>
      </c>
      <c r="C33" s="87" t="s">
        <v>365</v>
      </c>
      <c r="D33" s="88" t="s">
        <v>120</v>
      </c>
      <c r="E33" s="88" t="s">
        <v>308</v>
      </c>
      <c r="F33" s="87" t="s">
        <v>359</v>
      </c>
      <c r="G33" s="88" t="s">
        <v>360</v>
      </c>
      <c r="H33" s="87" t="s">
        <v>361</v>
      </c>
      <c r="I33" s="87" t="s">
        <v>130</v>
      </c>
      <c r="J33" s="101"/>
      <c r="K33" s="90">
        <v>7.2700000000027005</v>
      </c>
      <c r="L33" s="88" t="s">
        <v>132</v>
      </c>
      <c r="M33" s="89">
        <v>2.3900000000000001E-2</v>
      </c>
      <c r="N33" s="89">
        <v>2.1800000000011966E-2</v>
      </c>
      <c r="O33" s="90">
        <v>501757.72170400003</v>
      </c>
      <c r="P33" s="102">
        <v>109.95</v>
      </c>
      <c r="Q33" s="90"/>
      <c r="R33" s="90">
        <v>551.68261751300008</v>
      </c>
      <c r="S33" s="91">
        <v>1.2901481807943541E-4</v>
      </c>
      <c r="T33" s="91">
        <f t="shared" si="0"/>
        <v>1.8113336063277446E-2</v>
      </c>
      <c r="U33" s="91">
        <f>R33/'סכום נכסי הקרן'!$C$42</f>
        <v>4.5297129495578655E-3</v>
      </c>
    </row>
    <row r="34" spans="2:21">
      <c r="B34" s="86" t="s">
        <v>366</v>
      </c>
      <c r="C34" s="87" t="s">
        <v>367</v>
      </c>
      <c r="D34" s="88" t="s">
        <v>120</v>
      </c>
      <c r="E34" s="88" t="s">
        <v>308</v>
      </c>
      <c r="F34" s="87" t="s">
        <v>359</v>
      </c>
      <c r="G34" s="88" t="s">
        <v>360</v>
      </c>
      <c r="H34" s="87" t="s">
        <v>361</v>
      </c>
      <c r="I34" s="87" t="s">
        <v>130</v>
      </c>
      <c r="J34" s="101"/>
      <c r="K34" s="90">
        <v>4.4599999999962305</v>
      </c>
      <c r="L34" s="88" t="s">
        <v>132</v>
      </c>
      <c r="M34" s="89">
        <v>0.01</v>
      </c>
      <c r="N34" s="89">
        <v>1.82999999999576E-2</v>
      </c>
      <c r="O34" s="90">
        <v>82562.177056</v>
      </c>
      <c r="P34" s="102">
        <v>102.84</v>
      </c>
      <c r="Q34" s="90"/>
      <c r="R34" s="90">
        <v>84.90694039200001</v>
      </c>
      <c r="S34" s="91">
        <v>6.8702138860203657E-5</v>
      </c>
      <c r="T34" s="91">
        <f t="shared" si="0"/>
        <v>2.7877404446021384E-3</v>
      </c>
      <c r="U34" s="91">
        <f>R34/'סכום נכסי הקרן'!$C$42</f>
        <v>6.9714733651530581E-4</v>
      </c>
    </row>
    <row r="35" spans="2:21">
      <c r="B35" s="86" t="s">
        <v>368</v>
      </c>
      <c r="C35" s="87" t="s">
        <v>369</v>
      </c>
      <c r="D35" s="88" t="s">
        <v>120</v>
      </c>
      <c r="E35" s="88" t="s">
        <v>308</v>
      </c>
      <c r="F35" s="87" t="s">
        <v>359</v>
      </c>
      <c r="G35" s="88" t="s">
        <v>360</v>
      </c>
      <c r="H35" s="87" t="s">
        <v>361</v>
      </c>
      <c r="I35" s="87" t="s">
        <v>130</v>
      </c>
      <c r="J35" s="101"/>
      <c r="K35" s="90">
        <v>12.250000000001199</v>
      </c>
      <c r="L35" s="88" t="s">
        <v>132</v>
      </c>
      <c r="M35" s="89">
        <v>1.2500000000000001E-2</v>
      </c>
      <c r="N35" s="89">
        <v>2.4300000000005276E-2</v>
      </c>
      <c r="O35" s="90">
        <v>224572.03107500001</v>
      </c>
      <c r="P35" s="102">
        <v>92.8</v>
      </c>
      <c r="Q35" s="90"/>
      <c r="R35" s="90">
        <v>208.40284522300001</v>
      </c>
      <c r="S35" s="91">
        <v>5.2324996656468315E-5</v>
      </c>
      <c r="T35" s="91">
        <f t="shared" si="0"/>
        <v>6.8424682095017094E-3</v>
      </c>
      <c r="U35" s="91">
        <f>R35/'סכום נכסי הקרן'!$C$42</f>
        <v>1.7111379564339485E-3</v>
      </c>
    </row>
    <row r="36" spans="2:21">
      <c r="B36" s="86" t="s">
        <v>370</v>
      </c>
      <c r="C36" s="87" t="s">
        <v>371</v>
      </c>
      <c r="D36" s="88" t="s">
        <v>120</v>
      </c>
      <c r="E36" s="88" t="s">
        <v>308</v>
      </c>
      <c r="F36" s="87" t="s">
        <v>372</v>
      </c>
      <c r="G36" s="88" t="s">
        <v>128</v>
      </c>
      <c r="H36" s="87" t="s">
        <v>361</v>
      </c>
      <c r="I36" s="87" t="s">
        <v>130</v>
      </c>
      <c r="J36" s="101"/>
      <c r="K36" s="90">
        <v>6.8999999999778892</v>
      </c>
      <c r="L36" s="88" t="s">
        <v>132</v>
      </c>
      <c r="M36" s="89">
        <v>2.6499999999999999E-2</v>
      </c>
      <c r="N36" s="89">
        <v>1.9799999999955777E-2</v>
      </c>
      <c r="O36" s="90">
        <v>51772.265529634322</v>
      </c>
      <c r="P36" s="102">
        <v>113.56</v>
      </c>
      <c r="Q36" s="90"/>
      <c r="R36" s="90">
        <v>58.792584836999993</v>
      </c>
      <c r="S36" s="91">
        <v>3.4327544980537862E-5</v>
      </c>
      <c r="T36" s="91">
        <f t="shared" si="0"/>
        <v>1.9303306165092944E-3</v>
      </c>
      <c r="U36" s="91">
        <f>R36/'סכום נכסי הקרן'!$C$42</f>
        <v>4.8272960651667211E-4</v>
      </c>
    </row>
    <row r="37" spans="2:21">
      <c r="B37" s="86" t="s">
        <v>373</v>
      </c>
      <c r="C37" s="87" t="s">
        <v>374</v>
      </c>
      <c r="D37" s="88" t="s">
        <v>120</v>
      </c>
      <c r="E37" s="88" t="s">
        <v>308</v>
      </c>
      <c r="F37" s="87" t="s">
        <v>375</v>
      </c>
      <c r="G37" s="88" t="s">
        <v>342</v>
      </c>
      <c r="H37" s="87" t="s">
        <v>376</v>
      </c>
      <c r="I37" s="87" t="s">
        <v>312</v>
      </c>
      <c r="J37" s="101"/>
      <c r="K37" s="90">
        <v>1.2399999999915274</v>
      </c>
      <c r="L37" s="88" t="s">
        <v>132</v>
      </c>
      <c r="M37" s="89">
        <v>6.5000000000000006E-3</v>
      </c>
      <c r="N37" s="89">
        <v>1.3000000000026476E-2</v>
      </c>
      <c r="O37" s="90">
        <v>35262.012646000003</v>
      </c>
      <c r="P37" s="102">
        <v>107.11</v>
      </c>
      <c r="Q37" s="90"/>
      <c r="R37" s="90">
        <v>37.769142243000005</v>
      </c>
      <c r="S37" s="91">
        <v>7.7859830597189024E-5</v>
      </c>
      <c r="T37" s="91">
        <f t="shared" si="0"/>
        <v>1.2400701862843569E-3</v>
      </c>
      <c r="U37" s="91">
        <f>R37/'סכום נכסי הקרן'!$C$42</f>
        <v>3.101119507499774E-4</v>
      </c>
    </row>
    <row r="38" spans="2:21">
      <c r="B38" s="86" t="s">
        <v>377</v>
      </c>
      <c r="C38" s="87" t="s">
        <v>378</v>
      </c>
      <c r="D38" s="88" t="s">
        <v>120</v>
      </c>
      <c r="E38" s="88" t="s">
        <v>308</v>
      </c>
      <c r="F38" s="87" t="s">
        <v>375</v>
      </c>
      <c r="G38" s="88" t="s">
        <v>342</v>
      </c>
      <c r="H38" s="87" t="s">
        <v>361</v>
      </c>
      <c r="I38" s="87" t="s">
        <v>130</v>
      </c>
      <c r="J38" s="101"/>
      <c r="K38" s="90">
        <v>3.5899999999994709</v>
      </c>
      <c r="L38" s="88" t="s">
        <v>132</v>
      </c>
      <c r="M38" s="89">
        <v>1.34E-2</v>
      </c>
      <c r="N38" s="89">
        <v>2.1099999999997735E-2</v>
      </c>
      <c r="O38" s="90">
        <v>743003.20221400005</v>
      </c>
      <c r="P38" s="102">
        <v>106.99</v>
      </c>
      <c r="Q38" s="90"/>
      <c r="R38" s="90">
        <v>794.93913813800009</v>
      </c>
      <c r="S38" s="91">
        <v>2.102311993684354E-4</v>
      </c>
      <c r="T38" s="91">
        <f t="shared" si="0"/>
        <v>2.6100151249747187E-2</v>
      </c>
      <c r="U38" s="91">
        <f>R38/'סכום נכסי הקרן'!$C$42</f>
        <v>6.5270247671872965E-3</v>
      </c>
    </row>
    <row r="39" spans="2:21">
      <c r="B39" s="86" t="s">
        <v>379</v>
      </c>
      <c r="C39" s="87" t="s">
        <v>380</v>
      </c>
      <c r="D39" s="88" t="s">
        <v>120</v>
      </c>
      <c r="E39" s="88" t="s">
        <v>308</v>
      </c>
      <c r="F39" s="87" t="s">
        <v>375</v>
      </c>
      <c r="G39" s="88" t="s">
        <v>342</v>
      </c>
      <c r="H39" s="87" t="s">
        <v>361</v>
      </c>
      <c r="I39" s="87" t="s">
        <v>130</v>
      </c>
      <c r="J39" s="101"/>
      <c r="K39" s="90">
        <v>3.7600000000002853</v>
      </c>
      <c r="L39" s="88" t="s">
        <v>132</v>
      </c>
      <c r="M39" s="89">
        <v>1.77E-2</v>
      </c>
      <c r="N39" s="89">
        <v>2.2199999999991438E-2</v>
      </c>
      <c r="O39" s="90">
        <v>396544.35315799998</v>
      </c>
      <c r="P39" s="102">
        <v>106.04</v>
      </c>
      <c r="Q39" s="90"/>
      <c r="R39" s="90">
        <v>420.49562998799996</v>
      </c>
      <c r="S39" s="91">
        <v>1.3217542936039739E-4</v>
      </c>
      <c r="T39" s="91">
        <f t="shared" si="0"/>
        <v>1.3806087807239511E-2</v>
      </c>
      <c r="U39" s="91">
        <f>R39/'סכום נכסי הקרן'!$C$42</f>
        <v>3.4525729829511121E-3</v>
      </c>
    </row>
    <row r="40" spans="2:21">
      <c r="B40" s="86" t="s">
        <v>381</v>
      </c>
      <c r="C40" s="87" t="s">
        <v>382</v>
      </c>
      <c r="D40" s="88" t="s">
        <v>120</v>
      </c>
      <c r="E40" s="88" t="s">
        <v>308</v>
      </c>
      <c r="F40" s="87" t="s">
        <v>375</v>
      </c>
      <c r="G40" s="88" t="s">
        <v>342</v>
      </c>
      <c r="H40" s="87" t="s">
        <v>361</v>
      </c>
      <c r="I40" s="87" t="s">
        <v>130</v>
      </c>
      <c r="J40" s="101"/>
      <c r="K40" s="90">
        <v>7.0300000000021656</v>
      </c>
      <c r="L40" s="88" t="s">
        <v>132</v>
      </c>
      <c r="M40" s="89">
        <v>2.4799999999999999E-2</v>
      </c>
      <c r="N40" s="89">
        <v>2.5300000000014294E-2</v>
      </c>
      <c r="O40" s="90">
        <v>631387.44141099998</v>
      </c>
      <c r="P40" s="102">
        <v>107.5</v>
      </c>
      <c r="Q40" s="90"/>
      <c r="R40" s="90">
        <v>678.741502051</v>
      </c>
      <c r="S40" s="91">
        <v>1.9164952433032122E-4</v>
      </c>
      <c r="T40" s="91">
        <f t="shared" si="0"/>
        <v>2.2285046757801415E-2</v>
      </c>
      <c r="U40" s="91">
        <f>R40/'סכום נכסי הקרן'!$C$42</f>
        <v>5.5729582075699927E-3</v>
      </c>
    </row>
    <row r="41" spans="2:21">
      <c r="B41" s="86" t="s">
        <v>383</v>
      </c>
      <c r="C41" s="87" t="s">
        <v>384</v>
      </c>
      <c r="D41" s="88" t="s">
        <v>120</v>
      </c>
      <c r="E41" s="88" t="s">
        <v>308</v>
      </c>
      <c r="F41" s="87" t="s">
        <v>375</v>
      </c>
      <c r="G41" s="88" t="s">
        <v>342</v>
      </c>
      <c r="H41" s="87" t="s">
        <v>376</v>
      </c>
      <c r="I41" s="87" t="s">
        <v>312</v>
      </c>
      <c r="J41" s="101"/>
      <c r="K41" s="90">
        <v>8.4400000000044919</v>
      </c>
      <c r="L41" s="88" t="s">
        <v>132</v>
      </c>
      <c r="M41" s="89">
        <v>9.0000000000000011E-3</v>
      </c>
      <c r="N41" s="89">
        <v>2.6800000000011717E-2</v>
      </c>
      <c r="O41" s="90">
        <v>222694.294864</v>
      </c>
      <c r="P41" s="102">
        <v>91.48</v>
      </c>
      <c r="Q41" s="90">
        <v>1.0643872560000001</v>
      </c>
      <c r="R41" s="90">
        <v>204.78513793200003</v>
      </c>
      <c r="S41" s="91">
        <v>1.1698611200275689E-4</v>
      </c>
      <c r="T41" s="91">
        <f t="shared" si="0"/>
        <v>6.7236884149962069E-3</v>
      </c>
      <c r="U41" s="91">
        <f>R41/'סכום נכסי הקרן'!$C$42</f>
        <v>1.6814339653282901E-3</v>
      </c>
    </row>
    <row r="42" spans="2:21">
      <c r="B42" s="86" t="s">
        <v>385</v>
      </c>
      <c r="C42" s="87" t="s">
        <v>386</v>
      </c>
      <c r="D42" s="88" t="s">
        <v>120</v>
      </c>
      <c r="E42" s="88" t="s">
        <v>308</v>
      </c>
      <c r="F42" s="87" t="s">
        <v>375</v>
      </c>
      <c r="G42" s="88" t="s">
        <v>342</v>
      </c>
      <c r="H42" s="87" t="s">
        <v>376</v>
      </c>
      <c r="I42" s="87" t="s">
        <v>312</v>
      </c>
      <c r="J42" s="101"/>
      <c r="K42" s="90">
        <v>11.890000000025617</v>
      </c>
      <c r="L42" s="88" t="s">
        <v>132</v>
      </c>
      <c r="M42" s="89">
        <v>1.6899999999999998E-2</v>
      </c>
      <c r="N42" s="89">
        <v>2.8900000000051232E-2</v>
      </c>
      <c r="O42" s="90">
        <v>209294.171718</v>
      </c>
      <c r="P42" s="102">
        <v>92.36</v>
      </c>
      <c r="Q42" s="90">
        <v>1.8784165079999999</v>
      </c>
      <c r="R42" s="90">
        <v>195.1825015</v>
      </c>
      <c r="S42" s="91">
        <v>7.8155790044474977E-5</v>
      </c>
      <c r="T42" s="91">
        <f t="shared" si="0"/>
        <v>6.4084060855104695E-3</v>
      </c>
      <c r="U42" s="91">
        <f>R42/'סכום נכסי הקרן'!$C$42</f>
        <v>1.6025893811142484E-3</v>
      </c>
    </row>
    <row r="43" spans="2:21">
      <c r="B43" s="86" t="s">
        <v>387</v>
      </c>
      <c r="C43" s="87" t="s">
        <v>388</v>
      </c>
      <c r="D43" s="88" t="s">
        <v>120</v>
      </c>
      <c r="E43" s="88" t="s">
        <v>308</v>
      </c>
      <c r="F43" s="87" t="s">
        <v>350</v>
      </c>
      <c r="G43" s="88" t="s">
        <v>316</v>
      </c>
      <c r="H43" s="87" t="s">
        <v>361</v>
      </c>
      <c r="I43" s="87" t="s">
        <v>130</v>
      </c>
      <c r="J43" s="101"/>
      <c r="K43" s="90">
        <v>0.41000000000134446</v>
      </c>
      <c r="L43" s="88" t="s">
        <v>132</v>
      </c>
      <c r="M43" s="89">
        <v>4.2000000000000003E-2</v>
      </c>
      <c r="N43" s="89">
        <v>1.4200000000161347E-2</v>
      </c>
      <c r="O43" s="90">
        <v>13058.080315000001</v>
      </c>
      <c r="P43" s="102">
        <v>113.91</v>
      </c>
      <c r="Q43" s="90"/>
      <c r="R43" s="90">
        <v>14.874458978000002</v>
      </c>
      <c r="S43" s="91">
        <v>3.9263132992199406E-5</v>
      </c>
      <c r="T43" s="91">
        <f t="shared" ref="T43:T74" si="1">IFERROR(R43/$R$11,0)</f>
        <v>4.8837151230634798E-4</v>
      </c>
      <c r="U43" s="91">
        <f>R43/'סכום נכסי הקרן'!$C$42</f>
        <v>1.2213005686865993E-4</v>
      </c>
    </row>
    <row r="44" spans="2:21">
      <c r="B44" s="86" t="s">
        <v>389</v>
      </c>
      <c r="C44" s="87" t="s">
        <v>390</v>
      </c>
      <c r="D44" s="88" t="s">
        <v>120</v>
      </c>
      <c r="E44" s="88" t="s">
        <v>308</v>
      </c>
      <c r="F44" s="87" t="s">
        <v>391</v>
      </c>
      <c r="G44" s="88" t="s">
        <v>342</v>
      </c>
      <c r="H44" s="87" t="s">
        <v>392</v>
      </c>
      <c r="I44" s="87" t="s">
        <v>130</v>
      </c>
      <c r="J44" s="101"/>
      <c r="K44" s="90">
        <v>2.69000000000295</v>
      </c>
      <c r="L44" s="88" t="s">
        <v>132</v>
      </c>
      <c r="M44" s="89">
        <v>3.2000000000000001E-2</v>
      </c>
      <c r="N44" s="89">
        <v>1.8799999999999997E-2</v>
      </c>
      <c r="O44" s="90">
        <v>299698.48612299998</v>
      </c>
      <c r="P44" s="102">
        <v>113.1</v>
      </c>
      <c r="Q44" s="90"/>
      <c r="R44" s="90">
        <v>338.9590025</v>
      </c>
      <c r="S44" s="91">
        <v>1.7090889325126015E-4</v>
      </c>
      <c r="T44" s="91">
        <f t="shared" si="1"/>
        <v>1.1129004483834625E-2</v>
      </c>
      <c r="U44" s="91">
        <f>R44/'סכום נכסי הקרן'!$C$42</f>
        <v>2.7830983508507702E-3</v>
      </c>
    </row>
    <row r="45" spans="2:21">
      <c r="B45" s="86" t="s">
        <v>393</v>
      </c>
      <c r="C45" s="87" t="s">
        <v>394</v>
      </c>
      <c r="D45" s="88" t="s">
        <v>120</v>
      </c>
      <c r="E45" s="88" t="s">
        <v>308</v>
      </c>
      <c r="F45" s="87" t="s">
        <v>391</v>
      </c>
      <c r="G45" s="88" t="s">
        <v>342</v>
      </c>
      <c r="H45" s="87" t="s">
        <v>392</v>
      </c>
      <c r="I45" s="87" t="s">
        <v>130</v>
      </c>
      <c r="J45" s="101"/>
      <c r="K45" s="90">
        <v>4.9999999999915739</v>
      </c>
      <c r="L45" s="88" t="s">
        <v>132</v>
      </c>
      <c r="M45" s="89">
        <v>1.1399999999999999E-2</v>
      </c>
      <c r="N45" s="89">
        <v>2.4399999999969668E-2</v>
      </c>
      <c r="O45" s="90">
        <v>237595.68278999999</v>
      </c>
      <c r="P45" s="102">
        <v>99.9</v>
      </c>
      <c r="Q45" s="90"/>
      <c r="R45" s="90">
        <v>237.35808413800001</v>
      </c>
      <c r="S45" s="91">
        <v>1.0054904448741273E-4</v>
      </c>
      <c r="T45" s="91">
        <f t="shared" si="1"/>
        <v>7.7931524554985029E-3</v>
      </c>
      <c r="U45" s="91">
        <f>R45/'סכום נכסי הקרן'!$C$42</f>
        <v>1.948881391712162E-3</v>
      </c>
    </row>
    <row r="46" spans="2:21">
      <c r="B46" s="86" t="s">
        <v>395</v>
      </c>
      <c r="C46" s="87" t="s">
        <v>396</v>
      </c>
      <c r="D46" s="88" t="s">
        <v>120</v>
      </c>
      <c r="E46" s="88" t="s">
        <v>308</v>
      </c>
      <c r="F46" s="87" t="s">
        <v>391</v>
      </c>
      <c r="G46" s="88" t="s">
        <v>342</v>
      </c>
      <c r="H46" s="87" t="s">
        <v>392</v>
      </c>
      <c r="I46" s="87" t="s">
        <v>130</v>
      </c>
      <c r="J46" s="101"/>
      <c r="K46" s="90">
        <v>7.190000000011108</v>
      </c>
      <c r="L46" s="88" t="s">
        <v>132</v>
      </c>
      <c r="M46" s="89">
        <v>9.1999999999999998E-3</v>
      </c>
      <c r="N46" s="89">
        <v>2.690000000002667E-2</v>
      </c>
      <c r="O46" s="90">
        <v>307975.00041899999</v>
      </c>
      <c r="P46" s="102">
        <v>96.16</v>
      </c>
      <c r="Q46" s="90"/>
      <c r="R46" s="90">
        <v>296.14875630900002</v>
      </c>
      <c r="S46" s="91">
        <v>1.5387117360225668E-4</v>
      </c>
      <c r="T46" s="91">
        <f t="shared" si="1"/>
        <v>9.7234202736506715E-3</v>
      </c>
      <c r="U46" s="91">
        <f>R46/'סכום נכסי הקרן'!$C$42</f>
        <v>2.4315952938588335E-3</v>
      </c>
    </row>
    <row r="47" spans="2:21">
      <c r="B47" s="86" t="s">
        <v>397</v>
      </c>
      <c r="C47" s="87" t="s">
        <v>398</v>
      </c>
      <c r="D47" s="88" t="s">
        <v>120</v>
      </c>
      <c r="E47" s="88" t="s">
        <v>308</v>
      </c>
      <c r="F47" s="87" t="s">
        <v>399</v>
      </c>
      <c r="G47" s="88" t="s">
        <v>342</v>
      </c>
      <c r="H47" s="87" t="s">
        <v>400</v>
      </c>
      <c r="I47" s="87" t="s">
        <v>312</v>
      </c>
      <c r="J47" s="101"/>
      <c r="K47" s="90">
        <v>2.8299999999987016</v>
      </c>
      <c r="L47" s="88" t="s">
        <v>132</v>
      </c>
      <c r="M47" s="89">
        <v>2.3399999999999997E-2</v>
      </c>
      <c r="N47" s="89">
        <v>2.0999999999996063E-2</v>
      </c>
      <c r="O47" s="90">
        <v>230159.02158900001</v>
      </c>
      <c r="P47" s="102">
        <v>110.4</v>
      </c>
      <c r="Q47" s="90"/>
      <c r="R47" s="90">
        <v>254.09557175100002</v>
      </c>
      <c r="S47" s="91">
        <v>7.5008315759145811E-5</v>
      </c>
      <c r="T47" s="91">
        <f t="shared" si="1"/>
        <v>8.3426925866629011E-3</v>
      </c>
      <c r="U47" s="91">
        <f>R47/'סכום נכסי הקרן'!$C$42</f>
        <v>2.0863082599456603E-3</v>
      </c>
    </row>
    <row r="48" spans="2:21">
      <c r="B48" s="86" t="s">
        <v>401</v>
      </c>
      <c r="C48" s="87" t="s">
        <v>402</v>
      </c>
      <c r="D48" s="88" t="s">
        <v>120</v>
      </c>
      <c r="E48" s="88" t="s">
        <v>308</v>
      </c>
      <c r="F48" s="87" t="s">
        <v>399</v>
      </c>
      <c r="G48" s="88" t="s">
        <v>342</v>
      </c>
      <c r="H48" s="87" t="s">
        <v>400</v>
      </c>
      <c r="I48" s="87" t="s">
        <v>312</v>
      </c>
      <c r="J48" s="101"/>
      <c r="K48" s="90">
        <v>6.1899999999958668</v>
      </c>
      <c r="L48" s="88" t="s">
        <v>132</v>
      </c>
      <c r="M48" s="89">
        <v>6.5000000000000006E-3</v>
      </c>
      <c r="N48" s="89">
        <v>2.7499999999965333E-2</v>
      </c>
      <c r="O48" s="90">
        <v>382535.689724</v>
      </c>
      <c r="P48" s="102">
        <v>94.27</v>
      </c>
      <c r="Q48" s="90"/>
      <c r="R48" s="90">
        <v>360.61638347100006</v>
      </c>
      <c r="S48" s="91">
        <v>1.6711867777242427E-4</v>
      </c>
      <c r="T48" s="91">
        <f t="shared" si="1"/>
        <v>1.1840078944629849E-2</v>
      </c>
      <c r="U48" s="91">
        <f>R48/'סכום נכסי הקרן'!$C$42</f>
        <v>2.9609210987924985E-3</v>
      </c>
    </row>
    <row r="49" spans="2:21">
      <c r="B49" s="86" t="s">
        <v>403</v>
      </c>
      <c r="C49" s="87" t="s">
        <v>404</v>
      </c>
      <c r="D49" s="88" t="s">
        <v>120</v>
      </c>
      <c r="E49" s="88" t="s">
        <v>308</v>
      </c>
      <c r="F49" s="87" t="s">
        <v>405</v>
      </c>
      <c r="G49" s="88" t="s">
        <v>342</v>
      </c>
      <c r="H49" s="87" t="s">
        <v>392</v>
      </c>
      <c r="I49" s="87" t="s">
        <v>130</v>
      </c>
      <c r="J49" s="101"/>
      <c r="K49" s="90">
        <v>2.7900000000144947</v>
      </c>
      <c r="L49" s="88" t="s">
        <v>132</v>
      </c>
      <c r="M49" s="89">
        <v>1.34E-2</v>
      </c>
      <c r="N49" s="89">
        <v>2.1200000000182028E-2</v>
      </c>
      <c r="O49" s="90">
        <v>55513.255607999999</v>
      </c>
      <c r="P49" s="102">
        <v>106.88</v>
      </c>
      <c r="Q49" s="90"/>
      <c r="R49" s="90">
        <v>59.332566165999999</v>
      </c>
      <c r="S49" s="91">
        <v>9.6679814550045687E-5</v>
      </c>
      <c r="T49" s="91">
        <f t="shared" si="1"/>
        <v>1.9480597654249602E-3</v>
      </c>
      <c r="U49" s="91">
        <f>R49/'סכום נכסי הקרן'!$C$42</f>
        <v>4.8716324343189203E-4</v>
      </c>
    </row>
    <row r="50" spans="2:21">
      <c r="B50" s="86" t="s">
        <v>406</v>
      </c>
      <c r="C50" s="87" t="s">
        <v>407</v>
      </c>
      <c r="D50" s="88" t="s">
        <v>120</v>
      </c>
      <c r="E50" s="88" t="s">
        <v>308</v>
      </c>
      <c r="F50" s="87" t="s">
        <v>405</v>
      </c>
      <c r="G50" s="88" t="s">
        <v>342</v>
      </c>
      <c r="H50" s="87" t="s">
        <v>400</v>
      </c>
      <c r="I50" s="87" t="s">
        <v>312</v>
      </c>
      <c r="J50" s="101"/>
      <c r="K50" s="90">
        <v>4.3099999999987721</v>
      </c>
      <c r="L50" s="88" t="s">
        <v>132</v>
      </c>
      <c r="M50" s="89">
        <v>1.8200000000000001E-2</v>
      </c>
      <c r="N50" s="89">
        <v>2.3499999999979534E-2</v>
      </c>
      <c r="O50" s="90">
        <v>138629.11009599999</v>
      </c>
      <c r="P50" s="102">
        <v>105.72</v>
      </c>
      <c r="Q50" s="90"/>
      <c r="R50" s="90">
        <v>146.55869467799999</v>
      </c>
      <c r="S50" s="91">
        <v>3.6635599919661733E-4</v>
      </c>
      <c r="T50" s="91">
        <f t="shared" si="1"/>
        <v>4.8119458642093792E-3</v>
      </c>
      <c r="U50" s="91">
        <f>R50/'סכום נכסי הקרן'!$C$42</f>
        <v>1.2033527903162369E-3</v>
      </c>
    </row>
    <row r="51" spans="2:21">
      <c r="B51" s="86" t="s">
        <v>408</v>
      </c>
      <c r="C51" s="87" t="s">
        <v>409</v>
      </c>
      <c r="D51" s="88" t="s">
        <v>120</v>
      </c>
      <c r="E51" s="88" t="s">
        <v>308</v>
      </c>
      <c r="F51" s="87" t="s">
        <v>405</v>
      </c>
      <c r="G51" s="88" t="s">
        <v>342</v>
      </c>
      <c r="H51" s="87" t="s">
        <v>400</v>
      </c>
      <c r="I51" s="87" t="s">
        <v>312</v>
      </c>
      <c r="J51" s="101"/>
      <c r="K51" s="90">
        <v>5.07</v>
      </c>
      <c r="L51" s="88" t="s">
        <v>132</v>
      </c>
      <c r="M51" s="89">
        <v>7.8000000000000005E-3</v>
      </c>
      <c r="N51" s="89">
        <v>2.4091196960101331E-2</v>
      </c>
      <c r="O51" s="90">
        <v>1.6119999999999997E-3</v>
      </c>
      <c r="P51" s="102">
        <v>98.69</v>
      </c>
      <c r="Q51" s="90"/>
      <c r="R51" s="90">
        <v>1.579E-6</v>
      </c>
      <c r="S51" s="91">
        <v>3.8824662813102111E-12</v>
      </c>
      <c r="T51" s="91">
        <f t="shared" si="1"/>
        <v>5.184313722416879E-11</v>
      </c>
      <c r="U51" s="91">
        <f>R51/'סכום נכסי הקרן'!$C$42</f>
        <v>1.296473102523178E-11</v>
      </c>
    </row>
    <row r="52" spans="2:21">
      <c r="B52" s="86" t="s">
        <v>410</v>
      </c>
      <c r="C52" s="87" t="s">
        <v>411</v>
      </c>
      <c r="D52" s="88" t="s">
        <v>120</v>
      </c>
      <c r="E52" s="88" t="s">
        <v>308</v>
      </c>
      <c r="F52" s="87" t="s">
        <v>405</v>
      </c>
      <c r="G52" s="88" t="s">
        <v>342</v>
      </c>
      <c r="H52" s="87" t="s">
        <v>400</v>
      </c>
      <c r="I52" s="87" t="s">
        <v>312</v>
      </c>
      <c r="J52" s="101"/>
      <c r="K52" s="90">
        <v>2.7699999999863674</v>
      </c>
      <c r="L52" s="88" t="s">
        <v>132</v>
      </c>
      <c r="M52" s="89">
        <v>2E-3</v>
      </c>
      <c r="N52" s="89">
        <v>2.0799999999900204E-2</v>
      </c>
      <c r="O52" s="90">
        <v>110682.52856999999</v>
      </c>
      <c r="P52" s="102">
        <v>101.4</v>
      </c>
      <c r="Q52" s="90"/>
      <c r="R52" s="90">
        <v>112.23208728900001</v>
      </c>
      <c r="S52" s="91">
        <v>3.354016017272727E-4</v>
      </c>
      <c r="T52" s="91">
        <f t="shared" si="1"/>
        <v>3.6849040546412396E-3</v>
      </c>
      <c r="U52" s="91">
        <f>R52/'סכום נכסי הקרן'!$C$42</f>
        <v>9.2150653838012639E-4</v>
      </c>
    </row>
    <row r="53" spans="2:21">
      <c r="B53" s="86" t="s">
        <v>412</v>
      </c>
      <c r="C53" s="87" t="s">
        <v>413</v>
      </c>
      <c r="D53" s="88" t="s">
        <v>120</v>
      </c>
      <c r="E53" s="88" t="s">
        <v>308</v>
      </c>
      <c r="F53" s="87" t="s">
        <v>414</v>
      </c>
      <c r="G53" s="88" t="s">
        <v>342</v>
      </c>
      <c r="H53" s="87" t="s">
        <v>392</v>
      </c>
      <c r="I53" s="87" t="s">
        <v>130</v>
      </c>
      <c r="J53" s="101"/>
      <c r="K53" s="90">
        <v>1.6900000000026936</v>
      </c>
      <c r="L53" s="88" t="s">
        <v>132</v>
      </c>
      <c r="M53" s="89">
        <v>4.7500000000000001E-2</v>
      </c>
      <c r="N53" s="89">
        <v>2.2400000000009367E-2</v>
      </c>
      <c r="O53" s="90">
        <v>123785.278133</v>
      </c>
      <c r="P53" s="102">
        <v>137.94999999999999</v>
      </c>
      <c r="Q53" s="90"/>
      <c r="R53" s="90">
        <v>170.76178566600001</v>
      </c>
      <c r="S53" s="91">
        <v>9.2373264559800802E-5</v>
      </c>
      <c r="T53" s="91">
        <f t="shared" si="1"/>
        <v>5.6066033482751977E-3</v>
      </c>
      <c r="U53" s="91">
        <f>R53/'סכום נכסי הקרן'!$C$42</f>
        <v>1.4020776570918111E-3</v>
      </c>
    </row>
    <row r="54" spans="2:21">
      <c r="B54" s="86" t="s">
        <v>415</v>
      </c>
      <c r="C54" s="87" t="s">
        <v>416</v>
      </c>
      <c r="D54" s="88" t="s">
        <v>120</v>
      </c>
      <c r="E54" s="88" t="s">
        <v>308</v>
      </c>
      <c r="F54" s="87" t="s">
        <v>414</v>
      </c>
      <c r="G54" s="88" t="s">
        <v>342</v>
      </c>
      <c r="H54" s="87" t="s">
        <v>392</v>
      </c>
      <c r="I54" s="87" t="s">
        <v>130</v>
      </c>
      <c r="J54" s="101"/>
      <c r="K54" s="90">
        <v>4.4399999999904649</v>
      </c>
      <c r="L54" s="88" t="s">
        <v>132</v>
      </c>
      <c r="M54" s="89">
        <v>5.0000000000000001E-3</v>
      </c>
      <c r="N54" s="89">
        <v>2.519999999991827E-2</v>
      </c>
      <c r="O54" s="90">
        <v>119472.840796</v>
      </c>
      <c r="P54" s="102">
        <v>98.31</v>
      </c>
      <c r="Q54" s="90"/>
      <c r="R54" s="90">
        <v>117.45374987299999</v>
      </c>
      <c r="S54" s="91">
        <v>5.8451640623855816E-5</v>
      </c>
      <c r="T54" s="91">
        <f t="shared" si="1"/>
        <v>3.856346340822759E-3</v>
      </c>
      <c r="U54" s="91">
        <f>R54/'סכום נכסי הקרן'!$C$42</f>
        <v>9.6438016149987091E-4</v>
      </c>
    </row>
    <row r="55" spans="2:21">
      <c r="B55" s="86" t="s">
        <v>417</v>
      </c>
      <c r="C55" s="87" t="s">
        <v>418</v>
      </c>
      <c r="D55" s="88" t="s">
        <v>120</v>
      </c>
      <c r="E55" s="88" t="s">
        <v>308</v>
      </c>
      <c r="F55" s="87" t="s">
        <v>414</v>
      </c>
      <c r="G55" s="88" t="s">
        <v>342</v>
      </c>
      <c r="H55" s="87" t="s">
        <v>392</v>
      </c>
      <c r="I55" s="87" t="s">
        <v>130</v>
      </c>
      <c r="J55" s="101"/>
      <c r="K55" s="90">
        <v>6.8699999999859402</v>
      </c>
      <c r="L55" s="88" t="s">
        <v>132</v>
      </c>
      <c r="M55" s="89">
        <v>5.8999999999999999E-3</v>
      </c>
      <c r="N55" s="89">
        <v>2.8399999999947686E-2</v>
      </c>
      <c r="O55" s="90">
        <v>170228.15322300003</v>
      </c>
      <c r="P55" s="102">
        <v>89.83</v>
      </c>
      <c r="Q55" s="90"/>
      <c r="R55" s="90">
        <v>152.915949445</v>
      </c>
      <c r="S55" s="91">
        <v>1.5483802748147849E-4</v>
      </c>
      <c r="T55" s="91">
        <f t="shared" si="1"/>
        <v>5.0206729264352075E-3</v>
      </c>
      <c r="U55" s="91">
        <f>R55/'סכום נכסי הקרן'!$C$42</f>
        <v>1.2555504458659694E-3</v>
      </c>
    </row>
    <row r="56" spans="2:21">
      <c r="B56" s="86" t="s">
        <v>419</v>
      </c>
      <c r="C56" s="87" t="s">
        <v>420</v>
      </c>
      <c r="D56" s="88" t="s">
        <v>120</v>
      </c>
      <c r="E56" s="88" t="s">
        <v>308</v>
      </c>
      <c r="F56" s="87" t="s">
        <v>421</v>
      </c>
      <c r="G56" s="88" t="s">
        <v>342</v>
      </c>
      <c r="H56" s="87" t="s">
        <v>392</v>
      </c>
      <c r="I56" s="87" t="s">
        <v>130</v>
      </c>
      <c r="J56" s="101"/>
      <c r="K56" s="90">
        <v>3.5399999999941052</v>
      </c>
      <c r="L56" s="88" t="s">
        <v>132</v>
      </c>
      <c r="M56" s="89">
        <v>1.5800000000000002E-2</v>
      </c>
      <c r="N56" s="89">
        <v>2.1499999999959239E-2</v>
      </c>
      <c r="O56" s="90">
        <v>149073.49027099999</v>
      </c>
      <c r="P56" s="102">
        <v>106.98</v>
      </c>
      <c r="Q56" s="90"/>
      <c r="R56" s="90">
        <v>159.47882391100001</v>
      </c>
      <c r="S56" s="91">
        <v>2.9759177428202586E-4</v>
      </c>
      <c r="T56" s="91">
        <f t="shared" si="1"/>
        <v>5.2361510781298443E-3</v>
      </c>
      <c r="U56" s="91">
        <f>R56/'סכום נכסי הקרן'!$C$42</f>
        <v>1.3094363877304734E-3</v>
      </c>
    </row>
    <row r="57" spans="2:21">
      <c r="B57" s="86" t="s">
        <v>422</v>
      </c>
      <c r="C57" s="87" t="s">
        <v>423</v>
      </c>
      <c r="D57" s="88" t="s">
        <v>120</v>
      </c>
      <c r="E57" s="88" t="s">
        <v>308</v>
      </c>
      <c r="F57" s="87" t="s">
        <v>421</v>
      </c>
      <c r="G57" s="88" t="s">
        <v>342</v>
      </c>
      <c r="H57" s="87" t="s">
        <v>392</v>
      </c>
      <c r="I57" s="87" t="s">
        <v>130</v>
      </c>
      <c r="J57" s="101"/>
      <c r="K57" s="90">
        <v>6.2299999999968376</v>
      </c>
      <c r="L57" s="88" t="s">
        <v>132</v>
      </c>
      <c r="M57" s="89">
        <v>8.3999999999999995E-3</v>
      </c>
      <c r="N57" s="89">
        <v>2.5399999999970242E-2</v>
      </c>
      <c r="O57" s="90">
        <v>111405.036498</v>
      </c>
      <c r="P57" s="102">
        <v>96.52</v>
      </c>
      <c r="Q57" s="90"/>
      <c r="R57" s="90">
        <v>107.528137758</v>
      </c>
      <c r="S57" s="91">
        <v>2.4984309598116168E-4</v>
      </c>
      <c r="T57" s="91">
        <f t="shared" si="1"/>
        <v>3.530459785463787E-3</v>
      </c>
      <c r="U57" s="91">
        <f>R57/'סכום נכסי הקרן'!$C$42</f>
        <v>8.8288371353802369E-4</v>
      </c>
    </row>
    <row r="58" spans="2:21">
      <c r="B58" s="86" t="s">
        <v>424</v>
      </c>
      <c r="C58" s="87" t="s">
        <v>425</v>
      </c>
      <c r="D58" s="88" t="s">
        <v>120</v>
      </c>
      <c r="E58" s="88" t="s">
        <v>308</v>
      </c>
      <c r="F58" s="87" t="s">
        <v>323</v>
      </c>
      <c r="G58" s="88" t="s">
        <v>316</v>
      </c>
      <c r="H58" s="87" t="s">
        <v>400</v>
      </c>
      <c r="I58" s="87" t="s">
        <v>312</v>
      </c>
      <c r="J58" s="101"/>
      <c r="K58" s="90">
        <v>0.57999999999650853</v>
      </c>
      <c r="L58" s="88" t="s">
        <v>132</v>
      </c>
      <c r="M58" s="89">
        <v>1.6399999999999998E-2</v>
      </c>
      <c r="N58" s="89">
        <v>2.2499999999977028E-2</v>
      </c>
      <c r="O58" s="90">
        <v>2.0204810000000002</v>
      </c>
      <c r="P58" s="102">
        <v>5386667</v>
      </c>
      <c r="Q58" s="90"/>
      <c r="R58" s="90">
        <v>108.836586461</v>
      </c>
      <c r="S58" s="91">
        <v>1.6458789507983057E-4</v>
      </c>
      <c r="T58" s="91">
        <f t="shared" si="1"/>
        <v>3.57341994104353E-3</v>
      </c>
      <c r="U58" s="91">
        <f>R58/'סכום נכסי הקרן'!$C$42</f>
        <v>8.9362702290769324E-4</v>
      </c>
    </row>
    <row r="59" spans="2:21">
      <c r="B59" s="86" t="s">
        <v>426</v>
      </c>
      <c r="C59" s="87" t="s">
        <v>427</v>
      </c>
      <c r="D59" s="88" t="s">
        <v>120</v>
      </c>
      <c r="E59" s="88" t="s">
        <v>308</v>
      </c>
      <c r="F59" s="87" t="s">
        <v>323</v>
      </c>
      <c r="G59" s="88" t="s">
        <v>316</v>
      </c>
      <c r="H59" s="87" t="s">
        <v>400</v>
      </c>
      <c r="I59" s="87" t="s">
        <v>312</v>
      </c>
      <c r="J59" s="101"/>
      <c r="K59" s="90">
        <v>5.1699999999540713</v>
      </c>
      <c r="L59" s="88" t="s">
        <v>132</v>
      </c>
      <c r="M59" s="89">
        <v>2.7799999999999998E-2</v>
      </c>
      <c r="N59" s="89">
        <v>3.3499999999884539E-2</v>
      </c>
      <c r="O59" s="90">
        <v>0.73948400000000003</v>
      </c>
      <c r="P59" s="102">
        <v>5270388</v>
      </c>
      <c r="Q59" s="90"/>
      <c r="R59" s="90">
        <v>38.973701386999998</v>
      </c>
      <c r="S59" s="91">
        <v>1.7682544237207078E-4</v>
      </c>
      <c r="T59" s="91">
        <f t="shared" si="1"/>
        <v>1.2796193471437734E-3</v>
      </c>
      <c r="U59" s="91">
        <f>R59/'סכום נכסי הקרן'!$C$42</f>
        <v>3.2000225176704098E-4</v>
      </c>
    </row>
    <row r="60" spans="2:21">
      <c r="B60" s="86" t="s">
        <v>428</v>
      </c>
      <c r="C60" s="87" t="s">
        <v>429</v>
      </c>
      <c r="D60" s="88" t="s">
        <v>120</v>
      </c>
      <c r="E60" s="88" t="s">
        <v>308</v>
      </c>
      <c r="F60" s="87" t="s">
        <v>323</v>
      </c>
      <c r="G60" s="88" t="s">
        <v>316</v>
      </c>
      <c r="H60" s="87" t="s">
        <v>400</v>
      </c>
      <c r="I60" s="87" t="s">
        <v>312</v>
      </c>
      <c r="J60" s="101"/>
      <c r="K60" s="90">
        <v>2.1000000000044108</v>
      </c>
      <c r="L60" s="88" t="s">
        <v>132</v>
      </c>
      <c r="M60" s="89">
        <v>2.4199999999999999E-2</v>
      </c>
      <c r="N60" s="89">
        <v>2.2700000000049778E-2</v>
      </c>
      <c r="O60" s="90">
        <v>2.877148</v>
      </c>
      <c r="P60" s="102">
        <v>5516000</v>
      </c>
      <c r="Q60" s="90"/>
      <c r="R60" s="90">
        <v>158.70344862300001</v>
      </c>
      <c r="S60" s="91">
        <v>9.9821253859764771E-5</v>
      </c>
      <c r="T60" s="91">
        <f t="shared" si="1"/>
        <v>5.2106932646681517E-3</v>
      </c>
      <c r="U60" s="91">
        <f>R60/'סכום נכסי הקרן'!$C$42</f>
        <v>1.3030699963102509E-3</v>
      </c>
    </row>
    <row r="61" spans="2:21">
      <c r="B61" s="86" t="s">
        <v>430</v>
      </c>
      <c r="C61" s="87" t="s">
        <v>431</v>
      </c>
      <c r="D61" s="88" t="s">
        <v>120</v>
      </c>
      <c r="E61" s="88" t="s">
        <v>308</v>
      </c>
      <c r="F61" s="87" t="s">
        <v>323</v>
      </c>
      <c r="G61" s="88" t="s">
        <v>316</v>
      </c>
      <c r="H61" s="87" t="s">
        <v>400</v>
      </c>
      <c r="I61" s="87" t="s">
        <v>312</v>
      </c>
      <c r="J61" s="101"/>
      <c r="K61" s="90">
        <v>1.7300000000024289</v>
      </c>
      <c r="L61" s="88" t="s">
        <v>132</v>
      </c>
      <c r="M61" s="89">
        <v>1.95E-2</v>
      </c>
      <c r="N61" s="89">
        <v>2.7600000000063761E-2</v>
      </c>
      <c r="O61" s="90">
        <v>2.5030380000000001</v>
      </c>
      <c r="P61" s="102">
        <v>5263064</v>
      </c>
      <c r="Q61" s="90"/>
      <c r="R61" s="90">
        <v>131.73650811600001</v>
      </c>
      <c r="S61" s="91">
        <v>1.0085168620814699E-4</v>
      </c>
      <c r="T61" s="91">
        <f t="shared" si="1"/>
        <v>4.3252906065171714E-3</v>
      </c>
      <c r="U61" s="91">
        <f>R61/'סכום נכסי הקרן'!$C$42</f>
        <v>1.0816519277563037E-3</v>
      </c>
    </row>
    <row r="62" spans="2:21">
      <c r="B62" s="86" t="s">
        <v>432</v>
      </c>
      <c r="C62" s="87" t="s">
        <v>433</v>
      </c>
      <c r="D62" s="88" t="s">
        <v>120</v>
      </c>
      <c r="E62" s="88" t="s">
        <v>308</v>
      </c>
      <c r="F62" s="87" t="s">
        <v>323</v>
      </c>
      <c r="G62" s="88" t="s">
        <v>316</v>
      </c>
      <c r="H62" s="87" t="s">
        <v>392</v>
      </c>
      <c r="I62" s="87" t="s">
        <v>130</v>
      </c>
      <c r="J62" s="101"/>
      <c r="K62" s="90">
        <v>5.010000000008036</v>
      </c>
      <c r="L62" s="88" t="s">
        <v>132</v>
      </c>
      <c r="M62" s="89">
        <v>1.4999999999999999E-2</v>
      </c>
      <c r="N62" s="89">
        <v>3.1100000000089188E-2</v>
      </c>
      <c r="O62" s="90">
        <v>2.3290850000000001</v>
      </c>
      <c r="P62" s="102">
        <v>4861800</v>
      </c>
      <c r="Q62" s="90"/>
      <c r="R62" s="90">
        <v>113.23544380900002</v>
      </c>
      <c r="S62" s="91">
        <v>8.2950530664577246E-5</v>
      </c>
      <c r="T62" s="91">
        <f t="shared" si="1"/>
        <v>3.7178471513803941E-3</v>
      </c>
      <c r="U62" s="91">
        <f>R62/'סכום נכסי הקרן'!$C$42</f>
        <v>9.2974482046005843E-4</v>
      </c>
    </row>
    <row r="63" spans="2:21">
      <c r="B63" s="86" t="s">
        <v>434</v>
      </c>
      <c r="C63" s="87" t="s">
        <v>435</v>
      </c>
      <c r="D63" s="88" t="s">
        <v>120</v>
      </c>
      <c r="E63" s="88" t="s">
        <v>308</v>
      </c>
      <c r="F63" s="87" t="s">
        <v>436</v>
      </c>
      <c r="G63" s="88" t="s">
        <v>342</v>
      </c>
      <c r="H63" s="87" t="s">
        <v>392</v>
      </c>
      <c r="I63" s="87" t="s">
        <v>130</v>
      </c>
      <c r="J63" s="101"/>
      <c r="K63" s="90">
        <v>2.870000000092038</v>
      </c>
      <c r="L63" s="88" t="s">
        <v>132</v>
      </c>
      <c r="M63" s="89">
        <v>3.7000000000000005E-2</v>
      </c>
      <c r="N63" s="89">
        <v>1.960000000046019E-2</v>
      </c>
      <c r="O63" s="90">
        <v>11505.541728</v>
      </c>
      <c r="P63" s="102">
        <v>113.32</v>
      </c>
      <c r="Q63" s="90"/>
      <c r="R63" s="90">
        <v>13.038079939999999</v>
      </c>
      <c r="S63" s="91">
        <v>2.550455482586678E-5</v>
      </c>
      <c r="T63" s="91">
        <f t="shared" si="1"/>
        <v>4.2807787680120479E-4</v>
      </c>
      <c r="U63" s="91">
        <f>R63/'סכום נכסי הקרן'!$C$42</f>
        <v>1.0705205795286263E-4</v>
      </c>
    </row>
    <row r="64" spans="2:21">
      <c r="B64" s="86" t="s">
        <v>437</v>
      </c>
      <c r="C64" s="87" t="s">
        <v>438</v>
      </c>
      <c r="D64" s="88" t="s">
        <v>120</v>
      </c>
      <c r="E64" s="88" t="s">
        <v>308</v>
      </c>
      <c r="F64" s="87" t="s">
        <v>436</v>
      </c>
      <c r="G64" s="88" t="s">
        <v>342</v>
      </c>
      <c r="H64" s="87" t="s">
        <v>400</v>
      </c>
      <c r="I64" s="87" t="s">
        <v>312</v>
      </c>
      <c r="J64" s="101"/>
      <c r="K64" s="90">
        <v>1.619999999994032</v>
      </c>
      <c r="L64" s="88" t="s">
        <v>132</v>
      </c>
      <c r="M64" s="89">
        <v>2.8500000000000001E-2</v>
      </c>
      <c r="N64" s="89">
        <v>1.7399999999948453E-2</v>
      </c>
      <c r="O64" s="90">
        <v>131053.724365</v>
      </c>
      <c r="P64" s="102">
        <v>112.51</v>
      </c>
      <c r="Q64" s="90"/>
      <c r="R64" s="90">
        <v>147.44854172400002</v>
      </c>
      <c r="S64" s="91">
        <v>2.292792462516839E-4</v>
      </c>
      <c r="T64" s="91">
        <f t="shared" si="1"/>
        <v>4.8411621165933569E-3</v>
      </c>
      <c r="U64" s="91">
        <f>R64/'סכום נכסי הקרן'!$C$42</f>
        <v>1.21065907758982E-3</v>
      </c>
    </row>
    <row r="65" spans="2:21">
      <c r="B65" s="86" t="s">
        <v>439</v>
      </c>
      <c r="C65" s="87" t="s">
        <v>440</v>
      </c>
      <c r="D65" s="88" t="s">
        <v>120</v>
      </c>
      <c r="E65" s="88" t="s">
        <v>308</v>
      </c>
      <c r="F65" s="87" t="s">
        <v>436</v>
      </c>
      <c r="G65" s="88" t="s">
        <v>342</v>
      </c>
      <c r="H65" s="87" t="s">
        <v>392</v>
      </c>
      <c r="I65" s="87" t="s">
        <v>130</v>
      </c>
      <c r="J65" s="101"/>
      <c r="K65" s="90">
        <v>4.79000000009973</v>
      </c>
      <c r="L65" s="88" t="s">
        <v>132</v>
      </c>
      <c r="M65" s="89">
        <v>2.81E-2</v>
      </c>
      <c r="N65" s="89">
        <v>2.5300000000615355E-2</v>
      </c>
      <c r="O65" s="90">
        <v>17042.676287999999</v>
      </c>
      <c r="P65" s="102">
        <v>110.61</v>
      </c>
      <c r="Q65" s="90"/>
      <c r="R65" s="90">
        <v>18.850904328000002</v>
      </c>
      <c r="S65" s="91">
        <v>1.7950490009340371E-5</v>
      </c>
      <c r="T65" s="91">
        <f t="shared" si="1"/>
        <v>6.1892971493108389E-4</v>
      </c>
      <c r="U65" s="91">
        <f>R65/'סכום נכסי הקרן'!$C$42</f>
        <v>1.5477954667187944E-4</v>
      </c>
    </row>
    <row r="66" spans="2:21">
      <c r="B66" s="86" t="s">
        <v>441</v>
      </c>
      <c r="C66" s="87" t="s">
        <v>442</v>
      </c>
      <c r="D66" s="88" t="s">
        <v>120</v>
      </c>
      <c r="E66" s="88" t="s">
        <v>308</v>
      </c>
      <c r="F66" s="87" t="s">
        <v>436</v>
      </c>
      <c r="G66" s="88" t="s">
        <v>342</v>
      </c>
      <c r="H66" s="87" t="s">
        <v>400</v>
      </c>
      <c r="I66" s="87" t="s">
        <v>312</v>
      </c>
      <c r="J66" s="101"/>
      <c r="K66" s="90">
        <v>3.2299999999689635</v>
      </c>
      <c r="L66" s="88" t="s">
        <v>132</v>
      </c>
      <c r="M66" s="89">
        <v>2.4E-2</v>
      </c>
      <c r="N66" s="89">
        <v>2.2300000000050522E-2</v>
      </c>
      <c r="O66" s="90">
        <v>25252.320571</v>
      </c>
      <c r="P66" s="102">
        <v>109.73</v>
      </c>
      <c r="Q66" s="90"/>
      <c r="R66" s="90">
        <v>27.709369382000002</v>
      </c>
      <c r="S66" s="91">
        <v>4.0959130253934427E-5</v>
      </c>
      <c r="T66" s="91">
        <f t="shared" si="1"/>
        <v>9.0977874557707868E-4</v>
      </c>
      <c r="U66" s="91">
        <f>R66/'סכום נכסי הקרן'!$C$42</f>
        <v>2.2751394611553069E-4</v>
      </c>
    </row>
    <row r="67" spans="2:21">
      <c r="B67" s="86" t="s">
        <v>443</v>
      </c>
      <c r="C67" s="87" t="s">
        <v>444</v>
      </c>
      <c r="D67" s="88" t="s">
        <v>120</v>
      </c>
      <c r="E67" s="88" t="s">
        <v>308</v>
      </c>
      <c r="F67" s="87" t="s">
        <v>436</v>
      </c>
      <c r="G67" s="88" t="s">
        <v>342</v>
      </c>
      <c r="H67" s="87" t="s">
        <v>392</v>
      </c>
      <c r="I67" s="87" t="s">
        <v>130</v>
      </c>
      <c r="J67" s="101"/>
      <c r="K67" s="90">
        <v>4.3900000000078583</v>
      </c>
      <c r="L67" s="88" t="s">
        <v>132</v>
      </c>
      <c r="M67" s="89">
        <v>2.6000000000000002E-2</v>
      </c>
      <c r="N67" s="89">
        <v>2.3100000000004138E-2</v>
      </c>
      <c r="O67" s="90">
        <v>132143.406674</v>
      </c>
      <c r="P67" s="102">
        <v>109.79</v>
      </c>
      <c r="Q67" s="90"/>
      <c r="R67" s="90">
        <v>145.08024587399998</v>
      </c>
      <c r="S67" s="91">
        <v>2.567085709662204E-4</v>
      </c>
      <c r="T67" s="91">
        <f t="shared" si="1"/>
        <v>4.7634041135921025E-3</v>
      </c>
      <c r="U67" s="91">
        <f>R67/'סכום נכסי הקרן'!$C$42</f>
        <v>1.1912136572709959E-3</v>
      </c>
    </row>
    <row r="68" spans="2:21">
      <c r="B68" s="86" t="s">
        <v>445</v>
      </c>
      <c r="C68" s="87" t="s">
        <v>446</v>
      </c>
      <c r="D68" s="88" t="s">
        <v>120</v>
      </c>
      <c r="E68" s="88" t="s">
        <v>308</v>
      </c>
      <c r="F68" s="87" t="s">
        <v>436</v>
      </c>
      <c r="G68" s="88" t="s">
        <v>342</v>
      </c>
      <c r="H68" s="87" t="s">
        <v>392</v>
      </c>
      <c r="I68" s="87" t="s">
        <v>130</v>
      </c>
      <c r="J68" s="101"/>
      <c r="K68" s="90">
        <v>7.1599999999825883</v>
      </c>
      <c r="L68" s="88" t="s">
        <v>132</v>
      </c>
      <c r="M68" s="89">
        <v>3.4999999999999996E-3</v>
      </c>
      <c r="N68" s="89">
        <v>2.8299999999955899E-2</v>
      </c>
      <c r="O68" s="90">
        <v>197752.39709499999</v>
      </c>
      <c r="P68" s="102">
        <v>88.29</v>
      </c>
      <c r="Q68" s="90"/>
      <c r="R68" s="90">
        <v>174.595595119</v>
      </c>
      <c r="S68" s="91">
        <v>1.9261609627181574E-4</v>
      </c>
      <c r="T68" s="91">
        <f t="shared" si="1"/>
        <v>5.7324784018301022E-3</v>
      </c>
      <c r="U68" s="91">
        <f>R68/'סכום נכסי הקרן'!$C$42</f>
        <v>1.4335560031083633E-3</v>
      </c>
    </row>
    <row r="69" spans="2:21">
      <c r="B69" s="86" t="s">
        <v>447</v>
      </c>
      <c r="C69" s="87" t="s">
        <v>448</v>
      </c>
      <c r="D69" s="88" t="s">
        <v>120</v>
      </c>
      <c r="E69" s="88" t="s">
        <v>308</v>
      </c>
      <c r="F69" s="87" t="s">
        <v>449</v>
      </c>
      <c r="G69" s="88" t="s">
        <v>342</v>
      </c>
      <c r="H69" s="87" t="s">
        <v>400</v>
      </c>
      <c r="I69" s="87" t="s">
        <v>312</v>
      </c>
      <c r="J69" s="101"/>
      <c r="K69" s="90">
        <v>0.77000000000946445</v>
      </c>
      <c r="L69" s="88" t="s">
        <v>132</v>
      </c>
      <c r="M69" s="89">
        <v>4.9000000000000002E-2</v>
      </c>
      <c r="N69" s="89">
        <v>1.3300000000133807E-2</v>
      </c>
      <c r="O69" s="90">
        <v>26554.539936000001</v>
      </c>
      <c r="P69" s="102">
        <v>115.39</v>
      </c>
      <c r="Q69" s="90"/>
      <c r="R69" s="90">
        <v>30.641283522999998</v>
      </c>
      <c r="S69" s="91">
        <v>1.9965420942912756E-4</v>
      </c>
      <c r="T69" s="91">
        <f t="shared" si="1"/>
        <v>1.0060419673258714E-3</v>
      </c>
      <c r="U69" s="91">
        <f>R69/'סכום נכסי הקרן'!$C$42</f>
        <v>2.5158707988825926E-4</v>
      </c>
    </row>
    <row r="70" spans="2:21">
      <c r="B70" s="86" t="s">
        <v>450</v>
      </c>
      <c r="C70" s="87" t="s">
        <v>451</v>
      </c>
      <c r="D70" s="88" t="s">
        <v>120</v>
      </c>
      <c r="E70" s="88" t="s">
        <v>308</v>
      </c>
      <c r="F70" s="87" t="s">
        <v>449</v>
      </c>
      <c r="G70" s="88" t="s">
        <v>342</v>
      </c>
      <c r="H70" s="87" t="s">
        <v>400</v>
      </c>
      <c r="I70" s="87" t="s">
        <v>312</v>
      </c>
      <c r="J70" s="101"/>
      <c r="K70" s="90">
        <v>3.8599999999991539</v>
      </c>
      <c r="L70" s="88" t="s">
        <v>132</v>
      </c>
      <c r="M70" s="89">
        <v>2.35E-2</v>
      </c>
      <c r="N70" s="89">
        <v>2.1800000000005385E-2</v>
      </c>
      <c r="O70" s="90">
        <v>235271.49478000001</v>
      </c>
      <c r="P70" s="102">
        <v>110.48</v>
      </c>
      <c r="Q70" s="90"/>
      <c r="R70" s="90">
        <v>259.92795387699999</v>
      </c>
      <c r="S70" s="91">
        <v>3.1679455240064027E-4</v>
      </c>
      <c r="T70" s="91">
        <f t="shared" si="1"/>
        <v>8.5341865619016632E-3</v>
      </c>
      <c r="U70" s="91">
        <f>R70/'סכום נכסי הקרן'!$C$42</f>
        <v>2.134196331826572E-3</v>
      </c>
    </row>
    <row r="71" spans="2:21">
      <c r="B71" s="86" t="s">
        <v>452</v>
      </c>
      <c r="C71" s="87" t="s">
        <v>453</v>
      </c>
      <c r="D71" s="88" t="s">
        <v>120</v>
      </c>
      <c r="E71" s="88" t="s">
        <v>308</v>
      </c>
      <c r="F71" s="87" t="s">
        <v>449</v>
      </c>
      <c r="G71" s="88" t="s">
        <v>342</v>
      </c>
      <c r="H71" s="87" t="s">
        <v>400</v>
      </c>
      <c r="I71" s="87" t="s">
        <v>312</v>
      </c>
      <c r="J71" s="101"/>
      <c r="K71" s="90">
        <v>2.4299999999960193</v>
      </c>
      <c r="L71" s="88" t="s">
        <v>132</v>
      </c>
      <c r="M71" s="89">
        <v>1.7600000000000001E-2</v>
      </c>
      <c r="N71" s="89">
        <v>1.8299999999985876E-2</v>
      </c>
      <c r="O71" s="90">
        <v>209380.20500299998</v>
      </c>
      <c r="P71" s="102">
        <v>109.32</v>
      </c>
      <c r="Q71" s="90">
        <v>4.7406437390000002</v>
      </c>
      <c r="R71" s="90">
        <v>233.63508385099999</v>
      </c>
      <c r="S71" s="91">
        <v>1.5674798191604513E-4</v>
      </c>
      <c r="T71" s="91">
        <f t="shared" si="1"/>
        <v>7.6709155873765514E-3</v>
      </c>
      <c r="U71" s="91">
        <f>R71/'סכום נכסי הקרן'!$C$42</f>
        <v>1.9183128690219682E-3</v>
      </c>
    </row>
    <row r="72" spans="2:21">
      <c r="B72" s="86" t="s">
        <v>454</v>
      </c>
      <c r="C72" s="87" t="s">
        <v>455</v>
      </c>
      <c r="D72" s="88" t="s">
        <v>120</v>
      </c>
      <c r="E72" s="88" t="s">
        <v>308</v>
      </c>
      <c r="F72" s="87" t="s">
        <v>449</v>
      </c>
      <c r="G72" s="88" t="s">
        <v>342</v>
      </c>
      <c r="H72" s="87" t="s">
        <v>400</v>
      </c>
      <c r="I72" s="87" t="s">
        <v>312</v>
      </c>
      <c r="J72" s="101"/>
      <c r="K72" s="90">
        <v>0.40999942824379471</v>
      </c>
      <c r="L72" s="88" t="s">
        <v>132</v>
      </c>
      <c r="M72" s="89">
        <v>5.8499999999999996E-2</v>
      </c>
      <c r="N72" s="89">
        <v>1.4000000000000002E-2</v>
      </c>
      <c r="O72" s="90">
        <v>4.1710000000000002E-3</v>
      </c>
      <c r="P72" s="102">
        <v>119.5</v>
      </c>
      <c r="Q72" s="90"/>
      <c r="R72" s="90">
        <v>4.9849999999999997E-6</v>
      </c>
      <c r="S72" s="91">
        <v>3.4942642962658939E-11</v>
      </c>
      <c r="T72" s="91">
        <f t="shared" si="1"/>
        <v>1.6367196900727131E-10</v>
      </c>
      <c r="U72" s="91">
        <f>R72/'סכום נכסי הקרן'!$C$42</f>
        <v>4.0930452286751372E-11</v>
      </c>
    </row>
    <row r="73" spans="2:21">
      <c r="B73" s="86" t="s">
        <v>456</v>
      </c>
      <c r="C73" s="87" t="s">
        <v>457</v>
      </c>
      <c r="D73" s="88" t="s">
        <v>120</v>
      </c>
      <c r="E73" s="88" t="s">
        <v>308</v>
      </c>
      <c r="F73" s="87" t="s">
        <v>449</v>
      </c>
      <c r="G73" s="88" t="s">
        <v>342</v>
      </c>
      <c r="H73" s="87" t="s">
        <v>400</v>
      </c>
      <c r="I73" s="87" t="s">
        <v>312</v>
      </c>
      <c r="J73" s="101"/>
      <c r="K73" s="90">
        <v>3.0999999999957288</v>
      </c>
      <c r="L73" s="88" t="s">
        <v>132</v>
      </c>
      <c r="M73" s="89">
        <v>2.1499999999999998E-2</v>
      </c>
      <c r="N73" s="89">
        <v>2.199999999998576E-2</v>
      </c>
      <c r="O73" s="90">
        <v>255300.35378899999</v>
      </c>
      <c r="P73" s="102">
        <v>110.05</v>
      </c>
      <c r="Q73" s="90"/>
      <c r="R73" s="90">
        <v>280.95804644200001</v>
      </c>
      <c r="S73" s="91">
        <v>2.0663819747906328E-4</v>
      </c>
      <c r="T73" s="91">
        <f t="shared" si="1"/>
        <v>9.2246653299094331E-3</v>
      </c>
      <c r="U73" s="91">
        <f>R73/'סכום נכסי הקרן'!$C$42</f>
        <v>2.3068685886606134E-3</v>
      </c>
    </row>
    <row r="74" spans="2:21">
      <c r="B74" s="86" t="s">
        <v>458</v>
      </c>
      <c r="C74" s="87" t="s">
        <v>459</v>
      </c>
      <c r="D74" s="88" t="s">
        <v>120</v>
      </c>
      <c r="E74" s="88" t="s">
        <v>308</v>
      </c>
      <c r="F74" s="87" t="s">
        <v>449</v>
      </c>
      <c r="G74" s="88" t="s">
        <v>342</v>
      </c>
      <c r="H74" s="87" t="s">
        <v>400</v>
      </c>
      <c r="I74" s="87" t="s">
        <v>312</v>
      </c>
      <c r="J74" s="101"/>
      <c r="K74" s="90">
        <v>4.6699999999936503</v>
      </c>
      <c r="L74" s="88" t="s">
        <v>132</v>
      </c>
      <c r="M74" s="89">
        <v>2.2499999999999999E-2</v>
      </c>
      <c r="N74" s="89">
        <v>2.6199999999955183E-2</v>
      </c>
      <c r="O74" s="90">
        <v>278470.35991499998</v>
      </c>
      <c r="P74" s="102">
        <v>107.42</v>
      </c>
      <c r="Q74" s="90">
        <v>22.174217191</v>
      </c>
      <c r="R74" s="90">
        <v>321.30707781199999</v>
      </c>
      <c r="S74" s="91">
        <v>2.7930292800626178E-4</v>
      </c>
      <c r="T74" s="91">
        <f t="shared" si="1"/>
        <v>1.054944073850804E-2</v>
      </c>
      <c r="U74" s="91">
        <f>R74/'סכום נכסי הקרן'!$C$42</f>
        <v>2.6381632934362239E-3</v>
      </c>
    </row>
    <row r="75" spans="2:21">
      <c r="B75" s="86" t="s">
        <v>460</v>
      </c>
      <c r="C75" s="87" t="s">
        <v>461</v>
      </c>
      <c r="D75" s="88" t="s">
        <v>120</v>
      </c>
      <c r="E75" s="88" t="s">
        <v>308</v>
      </c>
      <c r="F75" s="87" t="s">
        <v>449</v>
      </c>
      <c r="G75" s="88" t="s">
        <v>342</v>
      </c>
      <c r="H75" s="87" t="s">
        <v>400</v>
      </c>
      <c r="I75" s="87" t="s">
        <v>312</v>
      </c>
      <c r="J75" s="101"/>
      <c r="K75" s="90">
        <v>5.1100000000099897</v>
      </c>
      <c r="L75" s="88" t="s">
        <v>132</v>
      </c>
      <c r="M75" s="89">
        <v>6.5000000000000006E-3</v>
      </c>
      <c r="N75" s="89">
        <v>2.3400000000077886E-2</v>
      </c>
      <c r="O75" s="90">
        <v>117753.573884</v>
      </c>
      <c r="P75" s="102">
        <v>98.81</v>
      </c>
      <c r="Q75" s="90">
        <v>1.7639495039999999</v>
      </c>
      <c r="R75" s="90">
        <v>118.116255862</v>
      </c>
      <c r="S75" s="91">
        <v>3.1650604121010638E-4</v>
      </c>
      <c r="T75" s="91">
        <f t="shared" ref="T75:T106" si="2">IFERROR(R75/$R$11,0)</f>
        <v>3.8780983287262176E-3</v>
      </c>
      <c r="U75" s="91">
        <f>R75/'סכום נכסי הקרן'!$C$42</f>
        <v>9.69819814413101E-4</v>
      </c>
    </row>
    <row r="76" spans="2:21">
      <c r="B76" s="86" t="s">
        <v>462</v>
      </c>
      <c r="C76" s="87" t="s">
        <v>463</v>
      </c>
      <c r="D76" s="88" t="s">
        <v>120</v>
      </c>
      <c r="E76" s="88" t="s">
        <v>308</v>
      </c>
      <c r="F76" s="87" t="s">
        <v>449</v>
      </c>
      <c r="G76" s="88" t="s">
        <v>342</v>
      </c>
      <c r="H76" s="87" t="s">
        <v>400</v>
      </c>
      <c r="I76" s="87" t="s">
        <v>312</v>
      </c>
      <c r="J76" s="101"/>
      <c r="K76" s="90">
        <v>5.8200000006591601</v>
      </c>
      <c r="L76" s="88" t="s">
        <v>132</v>
      </c>
      <c r="M76" s="89">
        <v>1.43E-2</v>
      </c>
      <c r="N76" s="89">
        <v>2.6300000002677838E-2</v>
      </c>
      <c r="O76" s="90">
        <v>1892.6208990000002</v>
      </c>
      <c r="P76" s="102">
        <v>100.69</v>
      </c>
      <c r="Q76" s="90">
        <v>3.3564561999999999E-2</v>
      </c>
      <c r="R76" s="90">
        <v>1.9418650959999999</v>
      </c>
      <c r="S76" s="91">
        <v>4.7036670167240541E-6</v>
      </c>
      <c r="T76" s="91">
        <f t="shared" si="2"/>
        <v>6.3757047905479218E-5</v>
      </c>
      <c r="U76" s="91">
        <f>R76/'סכום נכסי הקרן'!$C$42</f>
        <v>1.5944115678863768E-5</v>
      </c>
    </row>
    <row r="77" spans="2:21">
      <c r="B77" s="86" t="s">
        <v>464</v>
      </c>
      <c r="C77" s="87" t="s">
        <v>465</v>
      </c>
      <c r="D77" s="88" t="s">
        <v>120</v>
      </c>
      <c r="E77" s="88" t="s">
        <v>308</v>
      </c>
      <c r="F77" s="87" t="s">
        <v>449</v>
      </c>
      <c r="G77" s="88" t="s">
        <v>342</v>
      </c>
      <c r="H77" s="87" t="s">
        <v>400</v>
      </c>
      <c r="I77" s="87" t="s">
        <v>312</v>
      </c>
      <c r="J77" s="101"/>
      <c r="K77" s="90">
        <v>6.5999999999916366</v>
      </c>
      <c r="L77" s="88" t="s">
        <v>132</v>
      </c>
      <c r="M77" s="89">
        <v>2.5000000000000001E-3</v>
      </c>
      <c r="N77" s="89">
        <v>2.5099999999979094E-2</v>
      </c>
      <c r="O77" s="90">
        <v>255337.78798027936</v>
      </c>
      <c r="P77" s="102">
        <v>91.26</v>
      </c>
      <c r="Q77" s="90">
        <v>6.0830360470617597</v>
      </c>
      <c r="R77" s="90">
        <v>239.10430134999996</v>
      </c>
      <c r="S77" s="91">
        <v>1.96678636518835E-4</v>
      </c>
      <c r="T77" s="91">
        <f t="shared" si="2"/>
        <v>7.8504858174648865E-3</v>
      </c>
      <c r="U77" s="91">
        <f>R77/'סכום נכסי הקרן'!$C$42</f>
        <v>1.9632190968832891E-3</v>
      </c>
    </row>
    <row r="78" spans="2:21">
      <c r="B78" s="86" t="s">
        <v>466</v>
      </c>
      <c r="C78" s="87" t="s">
        <v>467</v>
      </c>
      <c r="D78" s="88" t="s">
        <v>120</v>
      </c>
      <c r="E78" s="88" t="s">
        <v>308</v>
      </c>
      <c r="F78" s="87" t="s">
        <v>350</v>
      </c>
      <c r="G78" s="88" t="s">
        <v>316</v>
      </c>
      <c r="H78" s="87" t="s">
        <v>392</v>
      </c>
      <c r="I78" s="87" t="s">
        <v>130</v>
      </c>
      <c r="J78" s="101"/>
      <c r="K78" s="90">
        <v>0.32999999999723301</v>
      </c>
      <c r="L78" s="88" t="s">
        <v>132</v>
      </c>
      <c r="M78" s="89">
        <v>1.4199999999999999E-2</v>
      </c>
      <c r="N78" s="89">
        <v>3.0199999999977366E-2</v>
      </c>
      <c r="O78" s="90">
        <v>2.9113560000000001</v>
      </c>
      <c r="P78" s="102">
        <v>5462000</v>
      </c>
      <c r="Q78" s="90"/>
      <c r="R78" s="90">
        <v>159.018260768</v>
      </c>
      <c r="S78" s="91">
        <v>1.3737347237295335E-4</v>
      </c>
      <c r="T78" s="91">
        <f t="shared" si="2"/>
        <v>5.2210294579759856E-3</v>
      </c>
      <c r="U78" s="91">
        <f>R78/'סכום נכסי הקרן'!$C$42</f>
        <v>1.305654831511898E-3</v>
      </c>
    </row>
    <row r="79" spans="2:21">
      <c r="B79" s="86" t="s">
        <v>468</v>
      </c>
      <c r="C79" s="87" t="s">
        <v>469</v>
      </c>
      <c r="D79" s="88" t="s">
        <v>120</v>
      </c>
      <c r="E79" s="88" t="s">
        <v>308</v>
      </c>
      <c r="F79" s="87" t="s">
        <v>350</v>
      </c>
      <c r="G79" s="88" t="s">
        <v>316</v>
      </c>
      <c r="H79" s="87" t="s">
        <v>392</v>
      </c>
      <c r="I79" s="87" t="s">
        <v>130</v>
      </c>
      <c r="J79" s="101"/>
      <c r="K79" s="90">
        <v>1</v>
      </c>
      <c r="L79" s="88" t="s">
        <v>132</v>
      </c>
      <c r="M79" s="89">
        <v>1.5900000000000001E-2</v>
      </c>
      <c r="N79" s="89">
        <v>2.2600000000082207E-2</v>
      </c>
      <c r="O79" s="90">
        <v>2.2715860000000001</v>
      </c>
      <c r="P79" s="102">
        <v>5355000</v>
      </c>
      <c r="Q79" s="90"/>
      <c r="R79" s="90">
        <v>121.64340420000001</v>
      </c>
      <c r="S79" s="91">
        <v>1.5174255177020709E-4</v>
      </c>
      <c r="T79" s="91">
        <f t="shared" si="2"/>
        <v>3.9939048108648704E-3</v>
      </c>
      <c r="U79" s="91">
        <f>R79/'סכום נכסי הקרן'!$C$42</f>
        <v>9.9878025107444563E-4</v>
      </c>
    </row>
    <row r="80" spans="2:21">
      <c r="B80" s="86" t="s">
        <v>470</v>
      </c>
      <c r="C80" s="87" t="s">
        <v>471</v>
      </c>
      <c r="D80" s="88" t="s">
        <v>120</v>
      </c>
      <c r="E80" s="88" t="s">
        <v>308</v>
      </c>
      <c r="F80" s="87" t="s">
        <v>350</v>
      </c>
      <c r="G80" s="88" t="s">
        <v>316</v>
      </c>
      <c r="H80" s="87" t="s">
        <v>392</v>
      </c>
      <c r="I80" s="87" t="s">
        <v>130</v>
      </c>
      <c r="J80" s="101"/>
      <c r="K80" s="90">
        <v>3.2300000000078875</v>
      </c>
      <c r="L80" s="88" t="s">
        <v>132</v>
      </c>
      <c r="M80" s="89">
        <v>2.5899999999999999E-2</v>
      </c>
      <c r="N80" s="89">
        <v>2.8100000000070676E-2</v>
      </c>
      <c r="O80" s="90">
        <v>3.5969799999999998</v>
      </c>
      <c r="P80" s="102">
        <v>5428111</v>
      </c>
      <c r="Q80" s="90"/>
      <c r="R80" s="90">
        <v>195.24808120200001</v>
      </c>
      <c r="S80" s="91">
        <v>1.7028736448421151E-4</v>
      </c>
      <c r="T80" s="91">
        <f t="shared" si="2"/>
        <v>6.4105592568150334E-3</v>
      </c>
      <c r="U80" s="91">
        <f>R80/'סכום נכסי הקרן'!$C$42</f>
        <v>1.6031278378572154E-3</v>
      </c>
    </row>
    <row r="81" spans="2:21">
      <c r="B81" s="86" t="s">
        <v>472</v>
      </c>
      <c r="C81" s="87" t="s">
        <v>473</v>
      </c>
      <c r="D81" s="88" t="s">
        <v>120</v>
      </c>
      <c r="E81" s="88" t="s">
        <v>308</v>
      </c>
      <c r="F81" s="87" t="s">
        <v>350</v>
      </c>
      <c r="G81" s="88" t="s">
        <v>316</v>
      </c>
      <c r="H81" s="87" t="s">
        <v>392</v>
      </c>
      <c r="I81" s="87" t="s">
        <v>130</v>
      </c>
      <c r="J81" s="101"/>
      <c r="K81" s="90">
        <v>2.2000000000000002</v>
      </c>
      <c r="L81" s="88" t="s">
        <v>132</v>
      </c>
      <c r="M81" s="89">
        <v>2.0199999999999999E-2</v>
      </c>
      <c r="N81" s="89">
        <v>2.490000000007352E-2</v>
      </c>
      <c r="O81" s="90">
        <v>1.8836470000000001</v>
      </c>
      <c r="P81" s="102">
        <v>5415800</v>
      </c>
      <c r="Q81" s="90"/>
      <c r="R81" s="90">
        <v>102.01456822499999</v>
      </c>
      <c r="S81" s="91">
        <v>8.9505678308386799E-5</v>
      </c>
      <c r="T81" s="91">
        <f t="shared" si="2"/>
        <v>3.3494333498119088E-3</v>
      </c>
      <c r="U81" s="91">
        <f>R81/'סכום נכסי הקרן'!$C$42</f>
        <v>8.3761332342766396E-4</v>
      </c>
    </row>
    <row r="82" spans="2:21">
      <c r="B82" s="86" t="s">
        <v>474</v>
      </c>
      <c r="C82" s="87" t="s">
        <v>475</v>
      </c>
      <c r="D82" s="88" t="s">
        <v>120</v>
      </c>
      <c r="E82" s="88" t="s">
        <v>308</v>
      </c>
      <c r="F82" s="87" t="s">
        <v>347</v>
      </c>
      <c r="G82" s="88" t="s">
        <v>316</v>
      </c>
      <c r="H82" s="87" t="s">
        <v>392</v>
      </c>
      <c r="I82" s="87" t="s">
        <v>130</v>
      </c>
      <c r="J82" s="101"/>
      <c r="K82" s="90">
        <v>3.460000000001199</v>
      </c>
      <c r="L82" s="88" t="s">
        <v>132</v>
      </c>
      <c r="M82" s="89">
        <v>2.9700000000000001E-2</v>
      </c>
      <c r="N82" s="89">
        <v>2.9099999999952018E-2</v>
      </c>
      <c r="O82" s="90">
        <v>0.61065700000000001</v>
      </c>
      <c r="P82" s="102">
        <v>5460401</v>
      </c>
      <c r="Q82" s="90"/>
      <c r="R82" s="90">
        <v>33.344317275999998</v>
      </c>
      <c r="S82" s="91">
        <v>4.3618357142857146E-5</v>
      </c>
      <c r="T82" s="91">
        <f t="shared" si="2"/>
        <v>1.0947903839049334E-3</v>
      </c>
      <c r="U82" s="91">
        <f>R82/'סכום נכסי הקרן'!$C$42</f>
        <v>2.7378094028076579E-4</v>
      </c>
    </row>
    <row r="83" spans="2:21">
      <c r="B83" s="86" t="s">
        <v>476</v>
      </c>
      <c r="C83" s="87" t="s">
        <v>477</v>
      </c>
      <c r="D83" s="88" t="s">
        <v>120</v>
      </c>
      <c r="E83" s="88" t="s">
        <v>308</v>
      </c>
      <c r="F83" s="87" t="s">
        <v>347</v>
      </c>
      <c r="G83" s="88" t="s">
        <v>316</v>
      </c>
      <c r="H83" s="87" t="s">
        <v>392</v>
      </c>
      <c r="I83" s="87" t="s">
        <v>130</v>
      </c>
      <c r="J83" s="101"/>
      <c r="K83" s="90">
        <v>5.0700000000161483</v>
      </c>
      <c r="L83" s="88" t="s">
        <v>132</v>
      </c>
      <c r="M83" s="89">
        <v>8.3999999999999995E-3</v>
      </c>
      <c r="N83" s="89">
        <v>3.2700000000070506E-2</v>
      </c>
      <c r="O83" s="90">
        <v>0.94109600000000004</v>
      </c>
      <c r="P83" s="102">
        <v>4672001</v>
      </c>
      <c r="Q83" s="90"/>
      <c r="R83" s="90">
        <v>43.968007146999994</v>
      </c>
      <c r="S83" s="91">
        <v>1.1833220168489878E-4</v>
      </c>
      <c r="T83" s="91">
        <f t="shared" si="2"/>
        <v>1.4435968511685591E-3</v>
      </c>
      <c r="U83" s="91">
        <f>R83/'סכום נכסי הקרן'!$C$42</f>
        <v>3.6100911106796925E-4</v>
      </c>
    </row>
    <row r="84" spans="2:21">
      <c r="B84" s="86" t="s">
        <v>478</v>
      </c>
      <c r="C84" s="87" t="s">
        <v>479</v>
      </c>
      <c r="D84" s="88" t="s">
        <v>120</v>
      </c>
      <c r="E84" s="88" t="s">
        <v>308</v>
      </c>
      <c r="F84" s="87" t="s">
        <v>347</v>
      </c>
      <c r="G84" s="88" t="s">
        <v>316</v>
      </c>
      <c r="H84" s="87" t="s">
        <v>392</v>
      </c>
      <c r="I84" s="87" t="s">
        <v>130</v>
      </c>
      <c r="J84" s="101"/>
      <c r="K84" s="90">
        <v>5.4799999999771263</v>
      </c>
      <c r="L84" s="88" t="s">
        <v>132</v>
      </c>
      <c r="M84" s="89">
        <v>3.0899999999999997E-2</v>
      </c>
      <c r="N84" s="89">
        <v>3.4499999999859317E-2</v>
      </c>
      <c r="O84" s="90">
        <v>2.2388330000000001</v>
      </c>
      <c r="P84" s="102">
        <v>4921002</v>
      </c>
      <c r="Q84" s="90"/>
      <c r="R84" s="90">
        <v>110.17300269900001</v>
      </c>
      <c r="S84" s="91">
        <v>1.1783331578947369E-4</v>
      </c>
      <c r="T84" s="91">
        <f t="shared" si="2"/>
        <v>3.6172983516928282E-3</v>
      </c>
      <c r="U84" s="91">
        <f>R84/'סכום נכסי הקרן'!$C$42</f>
        <v>9.0459996594975938E-4</v>
      </c>
    </row>
    <row r="85" spans="2:21">
      <c r="B85" s="86" t="s">
        <v>480</v>
      </c>
      <c r="C85" s="87" t="s">
        <v>481</v>
      </c>
      <c r="D85" s="88" t="s">
        <v>120</v>
      </c>
      <c r="E85" s="88" t="s">
        <v>308</v>
      </c>
      <c r="F85" s="87" t="s">
        <v>482</v>
      </c>
      <c r="G85" s="88" t="s">
        <v>342</v>
      </c>
      <c r="H85" s="87" t="s">
        <v>400</v>
      </c>
      <c r="I85" s="87" t="s">
        <v>312</v>
      </c>
      <c r="J85" s="101"/>
      <c r="K85" s="90">
        <v>3.7099999999974576</v>
      </c>
      <c r="L85" s="88" t="s">
        <v>132</v>
      </c>
      <c r="M85" s="89">
        <v>1.4199999999999999E-2</v>
      </c>
      <c r="N85" s="89">
        <v>2.169999999999804E-2</v>
      </c>
      <c r="O85" s="90">
        <v>194562.95874900001</v>
      </c>
      <c r="P85" s="102">
        <v>105.14</v>
      </c>
      <c r="Q85" s="90"/>
      <c r="R85" s="90">
        <v>204.56348311200003</v>
      </c>
      <c r="S85" s="91">
        <v>2.0208056869530416E-4</v>
      </c>
      <c r="T85" s="91">
        <f t="shared" si="2"/>
        <v>6.7164108461237187E-3</v>
      </c>
      <c r="U85" s="91">
        <f>R85/'סכום נכסי הקרן'!$C$42</f>
        <v>1.6796140190827257E-3</v>
      </c>
    </row>
    <row r="86" spans="2:21">
      <c r="B86" s="86" t="s">
        <v>483</v>
      </c>
      <c r="C86" s="87" t="s">
        <v>484</v>
      </c>
      <c r="D86" s="88" t="s">
        <v>120</v>
      </c>
      <c r="E86" s="88" t="s">
        <v>308</v>
      </c>
      <c r="F86" s="87" t="s">
        <v>485</v>
      </c>
      <c r="G86" s="88" t="s">
        <v>342</v>
      </c>
      <c r="H86" s="87" t="s">
        <v>400</v>
      </c>
      <c r="I86" s="87" t="s">
        <v>312</v>
      </c>
      <c r="J86" s="101"/>
      <c r="K86" s="90">
        <v>1.1999999999461468</v>
      </c>
      <c r="L86" s="88" t="s">
        <v>132</v>
      </c>
      <c r="M86" s="89">
        <v>0.04</v>
      </c>
      <c r="N86" s="89">
        <v>1.5000000000000005E-2</v>
      </c>
      <c r="O86" s="90">
        <v>6630.6025849999996</v>
      </c>
      <c r="P86" s="102">
        <v>112.02</v>
      </c>
      <c r="Q86" s="90"/>
      <c r="R86" s="90">
        <v>7.4276012119999999</v>
      </c>
      <c r="S86" s="91">
        <v>4.0723057015426698E-5</v>
      </c>
      <c r="T86" s="91">
        <f t="shared" si="2"/>
        <v>2.4386963196967602E-4</v>
      </c>
      <c r="U86" s="91">
        <f>R86/'סכום נכסי הקרן'!$C$42</f>
        <v>6.0985973322524107E-5</v>
      </c>
    </row>
    <row r="87" spans="2:21">
      <c r="B87" s="86" t="s">
        <v>486</v>
      </c>
      <c r="C87" s="87" t="s">
        <v>487</v>
      </c>
      <c r="D87" s="88" t="s">
        <v>120</v>
      </c>
      <c r="E87" s="88" t="s">
        <v>308</v>
      </c>
      <c r="F87" s="87" t="s">
        <v>485</v>
      </c>
      <c r="G87" s="88" t="s">
        <v>342</v>
      </c>
      <c r="H87" s="87" t="s">
        <v>400</v>
      </c>
      <c r="I87" s="87" t="s">
        <v>312</v>
      </c>
      <c r="J87" s="101"/>
      <c r="K87" s="90">
        <v>3.409999999996844</v>
      </c>
      <c r="L87" s="88" t="s">
        <v>132</v>
      </c>
      <c r="M87" s="89">
        <v>0.04</v>
      </c>
      <c r="N87" s="89">
        <v>2.1199999999969531E-2</v>
      </c>
      <c r="O87" s="90">
        <v>236018.26147900001</v>
      </c>
      <c r="P87" s="102">
        <v>116.79</v>
      </c>
      <c r="Q87" s="90"/>
      <c r="R87" s="90">
        <v>275.64572630699996</v>
      </c>
      <c r="S87" s="91">
        <v>2.4690895112426312E-4</v>
      </c>
      <c r="T87" s="91">
        <f t="shared" si="2"/>
        <v>9.0502464941035286E-3</v>
      </c>
      <c r="U87" s="91">
        <f>R87/'סכום נכסי הקרן'!$C$42</f>
        <v>2.2632506015357254E-3</v>
      </c>
    </row>
    <row r="88" spans="2:21">
      <c r="B88" s="86" t="s">
        <v>488</v>
      </c>
      <c r="C88" s="87" t="s">
        <v>489</v>
      </c>
      <c r="D88" s="88" t="s">
        <v>120</v>
      </c>
      <c r="E88" s="88" t="s">
        <v>308</v>
      </c>
      <c r="F88" s="87" t="s">
        <v>485</v>
      </c>
      <c r="G88" s="88" t="s">
        <v>342</v>
      </c>
      <c r="H88" s="87" t="s">
        <v>400</v>
      </c>
      <c r="I88" s="87" t="s">
        <v>312</v>
      </c>
      <c r="J88" s="101"/>
      <c r="K88" s="90">
        <v>4.7999999999889926</v>
      </c>
      <c r="L88" s="88" t="s">
        <v>132</v>
      </c>
      <c r="M88" s="89">
        <v>3.5000000000000003E-2</v>
      </c>
      <c r="N88" s="89">
        <v>2.4199999999966977E-2</v>
      </c>
      <c r="O88" s="90">
        <v>78030.882138999994</v>
      </c>
      <c r="P88" s="102">
        <v>116.43</v>
      </c>
      <c r="Q88" s="90"/>
      <c r="R88" s="90">
        <v>90.851359715000001</v>
      </c>
      <c r="S88" s="91">
        <v>8.6497739970853128E-5</v>
      </c>
      <c r="T88" s="91">
        <f t="shared" si="2"/>
        <v>2.9829129250836385E-3</v>
      </c>
      <c r="U88" s="91">
        <f>R88/'סכום נכסי הקרן'!$C$42</f>
        <v>7.4595531474449216E-4</v>
      </c>
    </row>
    <row r="89" spans="2:21">
      <c r="B89" s="86" t="s">
        <v>490</v>
      </c>
      <c r="C89" s="87" t="s">
        <v>491</v>
      </c>
      <c r="D89" s="88" t="s">
        <v>120</v>
      </c>
      <c r="E89" s="88" t="s">
        <v>308</v>
      </c>
      <c r="F89" s="87" t="s">
        <v>485</v>
      </c>
      <c r="G89" s="88" t="s">
        <v>342</v>
      </c>
      <c r="H89" s="87" t="s">
        <v>400</v>
      </c>
      <c r="I89" s="87" t="s">
        <v>312</v>
      </c>
      <c r="J89" s="101"/>
      <c r="K89" s="90">
        <v>6.8499999999828187</v>
      </c>
      <c r="L89" s="88" t="s">
        <v>132</v>
      </c>
      <c r="M89" s="89">
        <v>2.5000000000000001E-2</v>
      </c>
      <c r="N89" s="89">
        <v>2.510000000012599E-2</v>
      </c>
      <c r="O89" s="90">
        <v>8039.1307399999987</v>
      </c>
      <c r="P89" s="102">
        <v>108.6</v>
      </c>
      <c r="Q89" s="90"/>
      <c r="R89" s="90">
        <v>8.7304959390000008</v>
      </c>
      <c r="S89" s="91">
        <v>2.2734555600539395E-5</v>
      </c>
      <c r="T89" s="91">
        <f t="shared" si="2"/>
        <v>2.8664743445258102E-4</v>
      </c>
      <c r="U89" s="91">
        <f>R89/'סכום נכסי הקרן'!$C$42</f>
        <v>7.1683680535790601E-5</v>
      </c>
    </row>
    <row r="90" spans="2:21">
      <c r="B90" s="86" t="s">
        <v>492</v>
      </c>
      <c r="C90" s="87" t="s">
        <v>493</v>
      </c>
      <c r="D90" s="88" t="s">
        <v>120</v>
      </c>
      <c r="E90" s="88" t="s">
        <v>308</v>
      </c>
      <c r="F90" s="87" t="s">
        <v>494</v>
      </c>
      <c r="G90" s="88" t="s">
        <v>495</v>
      </c>
      <c r="H90" s="87" t="s">
        <v>400</v>
      </c>
      <c r="I90" s="87" t="s">
        <v>312</v>
      </c>
      <c r="J90" s="101"/>
      <c r="K90" s="90">
        <v>3.12</v>
      </c>
      <c r="L90" s="88" t="s">
        <v>132</v>
      </c>
      <c r="M90" s="89">
        <v>4.2999999999999997E-2</v>
      </c>
      <c r="N90" s="89">
        <v>1.7204301075268821E-2</v>
      </c>
      <c r="O90" s="90">
        <v>3.9899999999999999E-4</v>
      </c>
      <c r="P90" s="102">
        <v>117.55</v>
      </c>
      <c r="Q90" s="90"/>
      <c r="R90" s="90">
        <v>4.6499999999999999E-7</v>
      </c>
      <c r="S90" s="91">
        <v>6.5207837151810575E-13</v>
      </c>
      <c r="T90" s="91">
        <f t="shared" si="2"/>
        <v>1.5267295002684287E-11</v>
      </c>
      <c r="U90" s="91">
        <f>R90/'סכום נכסי הקרן'!$C$42</f>
        <v>3.8179860207300679E-12</v>
      </c>
    </row>
    <row r="91" spans="2:21">
      <c r="B91" s="86" t="s">
        <v>496</v>
      </c>
      <c r="C91" s="87" t="s">
        <v>497</v>
      </c>
      <c r="D91" s="88" t="s">
        <v>120</v>
      </c>
      <c r="E91" s="88" t="s">
        <v>308</v>
      </c>
      <c r="F91" s="87" t="s">
        <v>498</v>
      </c>
      <c r="G91" s="88" t="s">
        <v>128</v>
      </c>
      <c r="H91" s="87" t="s">
        <v>400</v>
      </c>
      <c r="I91" s="87" t="s">
        <v>312</v>
      </c>
      <c r="J91" s="101"/>
      <c r="K91" s="90">
        <v>0.15999999998451883</v>
      </c>
      <c r="L91" s="88" t="s">
        <v>132</v>
      </c>
      <c r="M91" s="89">
        <v>2.1499999999999998E-2</v>
      </c>
      <c r="N91" s="89">
        <v>1.2399999999767784E-2</v>
      </c>
      <c r="O91" s="90">
        <v>23680.591910000003</v>
      </c>
      <c r="P91" s="102">
        <v>109.11</v>
      </c>
      <c r="Q91" s="90"/>
      <c r="R91" s="90">
        <v>25.837891965000004</v>
      </c>
      <c r="S91" s="91">
        <v>2.030685072045671E-4</v>
      </c>
      <c r="T91" s="91">
        <f t="shared" si="2"/>
        <v>8.4833272876804519E-4</v>
      </c>
      <c r="U91" s="91">
        <f>R91/'סכום נכסי הקרן'!$C$42</f>
        <v>2.1214776414516938E-4</v>
      </c>
    </row>
    <row r="92" spans="2:21">
      <c r="B92" s="86" t="s">
        <v>499</v>
      </c>
      <c r="C92" s="87" t="s">
        <v>500</v>
      </c>
      <c r="D92" s="88" t="s">
        <v>120</v>
      </c>
      <c r="E92" s="88" t="s">
        <v>308</v>
      </c>
      <c r="F92" s="87" t="s">
        <v>498</v>
      </c>
      <c r="G92" s="88" t="s">
        <v>128</v>
      </c>
      <c r="H92" s="87" t="s">
        <v>400</v>
      </c>
      <c r="I92" s="87" t="s">
        <v>312</v>
      </c>
      <c r="J92" s="101"/>
      <c r="K92" s="90">
        <v>1.8100000000035892</v>
      </c>
      <c r="L92" s="88" t="s">
        <v>132</v>
      </c>
      <c r="M92" s="89">
        <v>1.8000000000000002E-2</v>
      </c>
      <c r="N92" s="89">
        <v>1.7900000000010921E-2</v>
      </c>
      <c r="O92" s="90">
        <v>118190.276274</v>
      </c>
      <c r="P92" s="102">
        <v>108.44</v>
      </c>
      <c r="Q92" s="90"/>
      <c r="R92" s="90">
        <v>128.165538634</v>
      </c>
      <c r="S92" s="91">
        <v>1.0393158137292974E-4</v>
      </c>
      <c r="T92" s="91">
        <f t="shared" si="2"/>
        <v>4.2080453494692648E-3</v>
      </c>
      <c r="U92" s="91">
        <f>R92/'סכום נכסי הקרן'!$C$42</f>
        <v>1.0523316878364548E-3</v>
      </c>
    </row>
    <row r="93" spans="2:21">
      <c r="B93" s="86" t="s">
        <v>501</v>
      </c>
      <c r="C93" s="87" t="s">
        <v>502</v>
      </c>
      <c r="D93" s="88" t="s">
        <v>120</v>
      </c>
      <c r="E93" s="88" t="s">
        <v>308</v>
      </c>
      <c r="F93" s="87" t="s">
        <v>503</v>
      </c>
      <c r="G93" s="88" t="s">
        <v>504</v>
      </c>
      <c r="H93" s="87" t="s">
        <v>505</v>
      </c>
      <c r="I93" s="87" t="s">
        <v>312</v>
      </c>
      <c r="J93" s="101"/>
      <c r="K93" s="90">
        <v>6.3200000000003014</v>
      </c>
      <c r="L93" s="88" t="s">
        <v>132</v>
      </c>
      <c r="M93" s="89">
        <v>5.1500000000000004E-2</v>
      </c>
      <c r="N93" s="89">
        <v>2.7599999999997751E-2</v>
      </c>
      <c r="O93" s="90">
        <v>353343.77543199999</v>
      </c>
      <c r="P93" s="102">
        <v>150.84</v>
      </c>
      <c r="Q93" s="90"/>
      <c r="R93" s="90">
        <v>532.98374933699995</v>
      </c>
      <c r="S93" s="91">
        <v>1.1298431201419335E-4</v>
      </c>
      <c r="T93" s="91">
        <f t="shared" si="2"/>
        <v>1.7499398134977879E-2</v>
      </c>
      <c r="U93" s="91">
        <f>R93/'סכום נכסי הקרן'!$C$42</f>
        <v>4.3761817295590632E-3</v>
      </c>
    </row>
    <row r="94" spans="2:21">
      <c r="B94" s="86" t="s">
        <v>506</v>
      </c>
      <c r="C94" s="87" t="s">
        <v>507</v>
      </c>
      <c r="D94" s="88" t="s">
        <v>120</v>
      </c>
      <c r="E94" s="88" t="s">
        <v>308</v>
      </c>
      <c r="F94" s="87" t="s">
        <v>508</v>
      </c>
      <c r="G94" s="88" t="s">
        <v>155</v>
      </c>
      <c r="H94" s="87" t="s">
        <v>509</v>
      </c>
      <c r="I94" s="87" t="s">
        <v>130</v>
      </c>
      <c r="J94" s="101"/>
      <c r="K94" s="90">
        <v>1.8899999999962138</v>
      </c>
      <c r="L94" s="88" t="s">
        <v>132</v>
      </c>
      <c r="M94" s="89">
        <v>2.2000000000000002E-2</v>
      </c>
      <c r="N94" s="89">
        <v>1.3700000000012622E-2</v>
      </c>
      <c r="O94" s="90">
        <v>100940.330571</v>
      </c>
      <c r="P94" s="102">
        <v>109.89</v>
      </c>
      <c r="Q94" s="90"/>
      <c r="R94" s="90">
        <v>110.92333027799999</v>
      </c>
      <c r="S94" s="91">
        <v>1.2720651311420565E-4</v>
      </c>
      <c r="T94" s="91">
        <f t="shared" si="2"/>
        <v>3.6419337764180813E-3</v>
      </c>
      <c r="U94" s="91">
        <f>R94/'סכום נכסי הקרן'!$C$42</f>
        <v>9.107606975789855E-4</v>
      </c>
    </row>
    <row r="95" spans="2:21">
      <c r="B95" s="86" t="s">
        <v>510</v>
      </c>
      <c r="C95" s="87" t="s">
        <v>511</v>
      </c>
      <c r="D95" s="88" t="s">
        <v>120</v>
      </c>
      <c r="E95" s="88" t="s">
        <v>308</v>
      </c>
      <c r="F95" s="87" t="s">
        <v>508</v>
      </c>
      <c r="G95" s="88" t="s">
        <v>155</v>
      </c>
      <c r="H95" s="87" t="s">
        <v>509</v>
      </c>
      <c r="I95" s="87" t="s">
        <v>130</v>
      </c>
      <c r="J95" s="101"/>
      <c r="K95" s="90">
        <v>5.1700000000217612</v>
      </c>
      <c r="L95" s="88" t="s">
        <v>132</v>
      </c>
      <c r="M95" s="89">
        <v>1.7000000000000001E-2</v>
      </c>
      <c r="N95" s="89">
        <v>2.0600000000139028E-2</v>
      </c>
      <c r="O95" s="90">
        <v>63330.518592</v>
      </c>
      <c r="P95" s="102">
        <v>104.49</v>
      </c>
      <c r="Q95" s="90"/>
      <c r="R95" s="90">
        <v>66.174064467999997</v>
      </c>
      <c r="S95" s="91">
        <v>4.9896409341022976E-5</v>
      </c>
      <c r="T95" s="91">
        <f t="shared" si="2"/>
        <v>2.1726859435690412E-3</v>
      </c>
      <c r="U95" s="91">
        <f>R95/'סכום נכסי הקרן'!$C$42</f>
        <v>5.4333688833056834E-4</v>
      </c>
    </row>
    <row r="96" spans="2:21">
      <c r="B96" s="86" t="s">
        <v>512</v>
      </c>
      <c r="C96" s="87" t="s">
        <v>513</v>
      </c>
      <c r="D96" s="88" t="s">
        <v>120</v>
      </c>
      <c r="E96" s="88" t="s">
        <v>308</v>
      </c>
      <c r="F96" s="87" t="s">
        <v>405</v>
      </c>
      <c r="G96" s="88" t="s">
        <v>342</v>
      </c>
      <c r="H96" s="87" t="s">
        <v>509</v>
      </c>
      <c r="I96" s="87" t="s">
        <v>130</v>
      </c>
      <c r="J96" s="101"/>
      <c r="K96" s="90">
        <v>1.3399999991715219</v>
      </c>
      <c r="L96" s="88" t="s">
        <v>132</v>
      </c>
      <c r="M96" s="89">
        <v>2.5000000000000001E-2</v>
      </c>
      <c r="N96" s="89">
        <v>2.0599999969041091E-2</v>
      </c>
      <c r="O96" s="90">
        <v>420.68463300000002</v>
      </c>
      <c r="P96" s="102">
        <v>109.03</v>
      </c>
      <c r="Q96" s="90"/>
      <c r="R96" s="90">
        <v>0.45867245700000003</v>
      </c>
      <c r="S96" s="91">
        <v>5.955946559364386E-7</v>
      </c>
      <c r="T96" s="91">
        <f t="shared" si="2"/>
        <v>1.5059543463709728E-5</v>
      </c>
      <c r="U96" s="91">
        <f>R96/'סכום נכסי הקרן'!$C$42</f>
        <v>3.7660323202578783E-6</v>
      </c>
    </row>
    <row r="97" spans="2:21">
      <c r="B97" s="86" t="s">
        <v>514</v>
      </c>
      <c r="C97" s="87" t="s">
        <v>515</v>
      </c>
      <c r="D97" s="88" t="s">
        <v>120</v>
      </c>
      <c r="E97" s="88" t="s">
        <v>308</v>
      </c>
      <c r="F97" s="87" t="s">
        <v>405</v>
      </c>
      <c r="G97" s="88" t="s">
        <v>342</v>
      </c>
      <c r="H97" s="87" t="s">
        <v>509</v>
      </c>
      <c r="I97" s="87" t="s">
        <v>130</v>
      </c>
      <c r="J97" s="101"/>
      <c r="K97" s="90">
        <v>2.6800000000116544</v>
      </c>
      <c r="L97" s="88" t="s">
        <v>132</v>
      </c>
      <c r="M97" s="89">
        <v>1.95E-2</v>
      </c>
      <c r="N97" s="89">
        <v>2.3900000000131108E-2</v>
      </c>
      <c r="O97" s="90">
        <v>82934.784224999996</v>
      </c>
      <c r="P97" s="102">
        <v>107.6</v>
      </c>
      <c r="Q97" s="90"/>
      <c r="R97" s="90">
        <v>89.237829896999997</v>
      </c>
      <c r="S97" s="91">
        <v>1.4573545721181084E-4</v>
      </c>
      <c r="T97" s="91">
        <f t="shared" si="2"/>
        <v>2.9299360740577601E-3</v>
      </c>
      <c r="U97" s="91">
        <f>R97/'סכום נכסי הקרן'!$C$42</f>
        <v>7.3270706896136286E-4</v>
      </c>
    </row>
    <row r="98" spans="2:21">
      <c r="B98" s="86" t="s">
        <v>516</v>
      </c>
      <c r="C98" s="87" t="s">
        <v>517</v>
      </c>
      <c r="D98" s="88" t="s">
        <v>120</v>
      </c>
      <c r="E98" s="88" t="s">
        <v>308</v>
      </c>
      <c r="F98" s="87" t="s">
        <v>405</v>
      </c>
      <c r="G98" s="88" t="s">
        <v>342</v>
      </c>
      <c r="H98" s="87" t="s">
        <v>509</v>
      </c>
      <c r="I98" s="87" t="s">
        <v>130</v>
      </c>
      <c r="J98" s="101"/>
      <c r="K98" s="90">
        <v>5.54</v>
      </c>
      <c r="L98" s="88" t="s">
        <v>132</v>
      </c>
      <c r="M98" s="89">
        <v>1.1699999999999999E-2</v>
      </c>
      <c r="N98" s="89">
        <v>3.6493775933609959E-2</v>
      </c>
      <c r="O98" s="90">
        <v>5.1500000000000005E-4</v>
      </c>
      <c r="P98" s="102">
        <v>94.04</v>
      </c>
      <c r="Q98" s="90"/>
      <c r="R98" s="90">
        <v>4.82E-7</v>
      </c>
      <c r="S98" s="91">
        <v>6.8288823694646544E-13</v>
      </c>
      <c r="T98" s="91">
        <f t="shared" si="2"/>
        <v>1.5825454174825432E-11</v>
      </c>
      <c r="U98" s="91">
        <f>R98/'סכום נכסי הקרן'!$C$42</f>
        <v>3.9575683053589093E-12</v>
      </c>
    </row>
    <row r="99" spans="2:21">
      <c r="B99" s="86" t="s">
        <v>518</v>
      </c>
      <c r="C99" s="87" t="s">
        <v>519</v>
      </c>
      <c r="D99" s="88" t="s">
        <v>120</v>
      </c>
      <c r="E99" s="88" t="s">
        <v>308</v>
      </c>
      <c r="F99" s="87" t="s">
        <v>405</v>
      </c>
      <c r="G99" s="88" t="s">
        <v>342</v>
      </c>
      <c r="H99" s="87" t="s">
        <v>509</v>
      </c>
      <c r="I99" s="87" t="s">
        <v>130</v>
      </c>
      <c r="J99" s="101"/>
      <c r="K99" s="90">
        <v>3.960000000010393</v>
      </c>
      <c r="L99" s="88" t="s">
        <v>132</v>
      </c>
      <c r="M99" s="89">
        <v>3.3500000000000002E-2</v>
      </c>
      <c r="N99" s="89">
        <v>2.7200000000049705E-2</v>
      </c>
      <c r="O99" s="90">
        <v>79401.779001999996</v>
      </c>
      <c r="P99" s="102">
        <v>111.49</v>
      </c>
      <c r="Q99" s="90"/>
      <c r="R99" s="90">
        <v>88.52505077299999</v>
      </c>
      <c r="S99" s="91">
        <v>1.8221845447422111E-4</v>
      </c>
      <c r="T99" s="91">
        <f t="shared" si="2"/>
        <v>2.9065334737182697E-3</v>
      </c>
      <c r="U99" s="91">
        <f>R99/'סכום נכסי הקרן'!$C$42</f>
        <v>7.2685463728114721E-4</v>
      </c>
    </row>
    <row r="100" spans="2:21">
      <c r="B100" s="86" t="s">
        <v>520</v>
      </c>
      <c r="C100" s="87" t="s">
        <v>521</v>
      </c>
      <c r="D100" s="88" t="s">
        <v>120</v>
      </c>
      <c r="E100" s="88" t="s">
        <v>308</v>
      </c>
      <c r="F100" s="87" t="s">
        <v>405</v>
      </c>
      <c r="G100" s="88" t="s">
        <v>342</v>
      </c>
      <c r="H100" s="87" t="s">
        <v>509</v>
      </c>
      <c r="I100" s="87" t="s">
        <v>130</v>
      </c>
      <c r="J100" s="101"/>
      <c r="K100" s="90">
        <v>5.5199999999988751</v>
      </c>
      <c r="L100" s="88" t="s">
        <v>132</v>
      </c>
      <c r="M100" s="89">
        <v>1.3300000000000001E-2</v>
      </c>
      <c r="N100" s="89">
        <v>3.6999999999992969E-2</v>
      </c>
      <c r="O100" s="90">
        <v>149835.24564199999</v>
      </c>
      <c r="P100" s="102">
        <v>94.95</v>
      </c>
      <c r="Q100" s="90"/>
      <c r="R100" s="90">
        <v>142.268569533</v>
      </c>
      <c r="S100" s="91">
        <v>1.198681965136E-4</v>
      </c>
      <c r="T100" s="91">
        <f t="shared" si="2"/>
        <v>4.6710886466026086E-3</v>
      </c>
      <c r="U100" s="91">
        <f>R100/'סכום נכסי הקרן'!$C$42</f>
        <v>1.1681277627231348E-3</v>
      </c>
    </row>
    <row r="101" spans="2:21">
      <c r="B101" s="86" t="s">
        <v>522</v>
      </c>
      <c r="C101" s="87" t="s">
        <v>523</v>
      </c>
      <c r="D101" s="88" t="s">
        <v>120</v>
      </c>
      <c r="E101" s="88" t="s">
        <v>308</v>
      </c>
      <c r="F101" s="87" t="s">
        <v>405</v>
      </c>
      <c r="G101" s="88" t="s">
        <v>342</v>
      </c>
      <c r="H101" s="87" t="s">
        <v>505</v>
      </c>
      <c r="I101" s="87" t="s">
        <v>312</v>
      </c>
      <c r="J101" s="101"/>
      <c r="K101" s="90">
        <v>6.0400000000040341</v>
      </c>
      <c r="L101" s="88" t="s">
        <v>132</v>
      </c>
      <c r="M101" s="89">
        <v>1.8700000000000001E-2</v>
      </c>
      <c r="N101" s="89">
        <v>3.8200000000047675E-2</v>
      </c>
      <c r="O101" s="90">
        <v>118060.578335</v>
      </c>
      <c r="P101" s="102">
        <v>92.39</v>
      </c>
      <c r="Q101" s="90"/>
      <c r="R101" s="90">
        <v>109.076166664</v>
      </c>
      <c r="S101" s="91">
        <v>1.9847617967167365E-4</v>
      </c>
      <c r="T101" s="91">
        <f t="shared" si="2"/>
        <v>3.5812860520887E-3</v>
      </c>
      <c r="U101" s="91">
        <f>R101/'סכום נכסי הקרן'!$C$42</f>
        <v>8.9559414950102158E-4</v>
      </c>
    </row>
    <row r="102" spans="2:21">
      <c r="B102" s="86" t="s">
        <v>524</v>
      </c>
      <c r="C102" s="87" t="s">
        <v>525</v>
      </c>
      <c r="D102" s="88" t="s">
        <v>120</v>
      </c>
      <c r="E102" s="88" t="s">
        <v>308</v>
      </c>
      <c r="F102" s="87" t="s">
        <v>315</v>
      </c>
      <c r="G102" s="88" t="s">
        <v>316</v>
      </c>
      <c r="H102" s="87" t="s">
        <v>509</v>
      </c>
      <c r="I102" s="87" t="s">
        <v>130</v>
      </c>
      <c r="J102" s="101"/>
      <c r="K102" s="90">
        <v>5.080000000003456</v>
      </c>
      <c r="L102" s="88" t="s">
        <v>132</v>
      </c>
      <c r="M102" s="89">
        <v>1.09E-2</v>
      </c>
      <c r="N102" s="89">
        <v>3.2400000000031681E-2</v>
      </c>
      <c r="O102" s="90">
        <v>2.9462920000000001</v>
      </c>
      <c r="P102" s="102">
        <v>4713094</v>
      </c>
      <c r="Q102" s="90"/>
      <c r="R102" s="90">
        <v>138.861516819</v>
      </c>
      <c r="S102" s="91">
        <v>1.6224968335260752E-4</v>
      </c>
      <c r="T102" s="91">
        <f t="shared" si="2"/>
        <v>4.5592252511739324E-3</v>
      </c>
      <c r="U102" s="91">
        <f>R102/'סכום נכסי הקרן'!$C$42</f>
        <v>1.1401533979189574E-3</v>
      </c>
    </row>
    <row r="103" spans="2:21">
      <c r="B103" s="86" t="s">
        <v>526</v>
      </c>
      <c r="C103" s="87" t="s">
        <v>527</v>
      </c>
      <c r="D103" s="88" t="s">
        <v>120</v>
      </c>
      <c r="E103" s="88" t="s">
        <v>308</v>
      </c>
      <c r="F103" s="87" t="s">
        <v>315</v>
      </c>
      <c r="G103" s="88" t="s">
        <v>316</v>
      </c>
      <c r="H103" s="87" t="s">
        <v>509</v>
      </c>
      <c r="I103" s="87" t="s">
        <v>130</v>
      </c>
      <c r="J103" s="101"/>
      <c r="K103" s="90">
        <v>1.5099999999813767</v>
      </c>
      <c r="L103" s="88" t="s">
        <v>132</v>
      </c>
      <c r="M103" s="89">
        <v>2.2000000000000002E-2</v>
      </c>
      <c r="N103" s="89">
        <v>2.6399999999932276E-2</v>
      </c>
      <c r="O103" s="90">
        <v>0.545879</v>
      </c>
      <c r="P103" s="102">
        <v>5410109</v>
      </c>
      <c r="Q103" s="90"/>
      <c r="R103" s="90">
        <v>29.532660905</v>
      </c>
      <c r="S103" s="91">
        <v>1.0843841875248311E-4</v>
      </c>
      <c r="T103" s="91">
        <f t="shared" si="2"/>
        <v>9.696426801094109E-4</v>
      </c>
      <c r="U103" s="91">
        <f>R103/'סכום נכסי הקרן'!$C$42</f>
        <v>2.4248448707580946E-4</v>
      </c>
    </row>
    <row r="104" spans="2:21">
      <c r="B104" s="86" t="s">
        <v>528</v>
      </c>
      <c r="C104" s="87" t="s">
        <v>529</v>
      </c>
      <c r="D104" s="88" t="s">
        <v>120</v>
      </c>
      <c r="E104" s="88" t="s">
        <v>308</v>
      </c>
      <c r="F104" s="87" t="s">
        <v>315</v>
      </c>
      <c r="G104" s="88" t="s">
        <v>316</v>
      </c>
      <c r="H104" s="87" t="s">
        <v>509</v>
      </c>
      <c r="I104" s="87" t="s">
        <v>130</v>
      </c>
      <c r="J104" s="101"/>
      <c r="K104" s="90">
        <v>3.35</v>
      </c>
      <c r="L104" s="88" t="s">
        <v>132</v>
      </c>
      <c r="M104" s="89">
        <v>2.3199999999999998E-2</v>
      </c>
      <c r="N104" s="89">
        <v>2.6699999999680524E-2</v>
      </c>
      <c r="O104" s="90">
        <v>0.34790700000000002</v>
      </c>
      <c r="P104" s="102">
        <v>5398214</v>
      </c>
      <c r="Q104" s="90"/>
      <c r="R104" s="90">
        <v>18.780765280000001</v>
      </c>
      <c r="S104" s="91">
        <v>5.7984500000000007E-5</v>
      </c>
      <c r="T104" s="91">
        <f t="shared" si="2"/>
        <v>6.1662684710952803E-4</v>
      </c>
      <c r="U104" s="91">
        <f>R104/'סכום נכסי הקרן'!$C$42</f>
        <v>1.5420365440355402E-4</v>
      </c>
    </row>
    <row r="105" spans="2:21">
      <c r="B105" s="86" t="s">
        <v>530</v>
      </c>
      <c r="C105" s="87" t="s">
        <v>531</v>
      </c>
      <c r="D105" s="88" t="s">
        <v>120</v>
      </c>
      <c r="E105" s="88" t="s">
        <v>308</v>
      </c>
      <c r="F105" s="87" t="s">
        <v>315</v>
      </c>
      <c r="G105" s="88" t="s">
        <v>316</v>
      </c>
      <c r="H105" s="87" t="s">
        <v>509</v>
      </c>
      <c r="I105" s="87" t="s">
        <v>130</v>
      </c>
      <c r="J105" s="101"/>
      <c r="K105" s="90">
        <v>5.6999999999802862</v>
      </c>
      <c r="L105" s="88" t="s">
        <v>132</v>
      </c>
      <c r="M105" s="89">
        <v>2.9900000000000003E-2</v>
      </c>
      <c r="N105" s="89">
        <v>3.1199999999931002E-2</v>
      </c>
      <c r="O105" s="90">
        <v>2.4178809999999999</v>
      </c>
      <c r="P105" s="102">
        <v>5034999</v>
      </c>
      <c r="Q105" s="90"/>
      <c r="R105" s="90">
        <v>121.74028588199999</v>
      </c>
      <c r="S105" s="91">
        <v>1.5111756249999999E-4</v>
      </c>
      <c r="T105" s="91">
        <f t="shared" si="2"/>
        <v>3.9970857167131498E-3</v>
      </c>
      <c r="U105" s="91">
        <f>R105/'סכום נכסי הקרן'!$C$42</f>
        <v>9.995757196928131E-4</v>
      </c>
    </row>
    <row r="106" spans="2:21">
      <c r="B106" s="86" t="s">
        <v>532</v>
      </c>
      <c r="C106" s="87" t="s">
        <v>533</v>
      </c>
      <c r="D106" s="88" t="s">
        <v>120</v>
      </c>
      <c r="E106" s="88" t="s">
        <v>308</v>
      </c>
      <c r="F106" s="87" t="s">
        <v>320</v>
      </c>
      <c r="G106" s="88" t="s">
        <v>316</v>
      </c>
      <c r="H106" s="87" t="s">
        <v>509</v>
      </c>
      <c r="I106" s="87" t="s">
        <v>130</v>
      </c>
      <c r="J106" s="101"/>
      <c r="K106" s="90">
        <v>2.7899999999961795</v>
      </c>
      <c r="L106" s="88" t="s">
        <v>132</v>
      </c>
      <c r="M106" s="89">
        <v>1.46E-2</v>
      </c>
      <c r="N106" s="89">
        <v>2.6499999999936324E-2</v>
      </c>
      <c r="O106" s="90">
        <v>3.473976</v>
      </c>
      <c r="P106" s="102">
        <v>5199058</v>
      </c>
      <c r="Q106" s="90"/>
      <c r="R106" s="90">
        <v>180.61400831100002</v>
      </c>
      <c r="S106" s="91">
        <v>1.3043877895843503E-4</v>
      </c>
      <c r="T106" s="91">
        <f t="shared" si="2"/>
        <v>5.9300803150565779E-3</v>
      </c>
      <c r="U106" s="91">
        <f>R106/'סכום נכסי הקרן'!$C$42</f>
        <v>1.4829715244718761E-3</v>
      </c>
    </row>
    <row r="107" spans="2:21">
      <c r="B107" s="86" t="s">
        <v>534</v>
      </c>
      <c r="C107" s="87" t="s">
        <v>535</v>
      </c>
      <c r="D107" s="88" t="s">
        <v>120</v>
      </c>
      <c r="E107" s="88" t="s">
        <v>308</v>
      </c>
      <c r="F107" s="87" t="s">
        <v>320</v>
      </c>
      <c r="G107" s="88" t="s">
        <v>316</v>
      </c>
      <c r="H107" s="87" t="s">
        <v>509</v>
      </c>
      <c r="I107" s="87" t="s">
        <v>130</v>
      </c>
      <c r="J107" s="101"/>
      <c r="K107" s="90">
        <v>3.359999999989185</v>
      </c>
      <c r="L107" s="88" t="s">
        <v>132</v>
      </c>
      <c r="M107" s="89">
        <v>2.4199999999999999E-2</v>
      </c>
      <c r="N107" s="89">
        <v>3.0399999999950425E-2</v>
      </c>
      <c r="O107" s="90">
        <v>3.3182179999999999</v>
      </c>
      <c r="P107" s="102">
        <v>5350089</v>
      </c>
      <c r="Q107" s="90"/>
      <c r="R107" s="90">
        <v>177.52762204700002</v>
      </c>
      <c r="S107" s="91">
        <v>1.0957000396248844E-4</v>
      </c>
      <c r="T107" s="91">
        <f t="shared" ref="T107:T138" si="3">IFERROR(R107/$R$11,0)</f>
        <v>5.8287453267023403E-3</v>
      </c>
      <c r="U107" s="91">
        <f>R107/'סכום נכסי הקרן'!$C$42</f>
        <v>1.4576300629438647E-3</v>
      </c>
    </row>
    <row r="108" spans="2:21">
      <c r="B108" s="86" t="s">
        <v>536</v>
      </c>
      <c r="C108" s="87" t="s">
        <v>537</v>
      </c>
      <c r="D108" s="88" t="s">
        <v>120</v>
      </c>
      <c r="E108" s="88" t="s">
        <v>308</v>
      </c>
      <c r="F108" s="87" t="s">
        <v>320</v>
      </c>
      <c r="G108" s="88" t="s">
        <v>316</v>
      </c>
      <c r="H108" s="87" t="s">
        <v>509</v>
      </c>
      <c r="I108" s="87" t="s">
        <v>130</v>
      </c>
      <c r="J108" s="101"/>
      <c r="K108" s="90">
        <v>4.8199999999756189</v>
      </c>
      <c r="L108" s="88" t="s">
        <v>132</v>
      </c>
      <c r="M108" s="89">
        <v>2E-3</v>
      </c>
      <c r="N108" s="89">
        <v>3.1499999999828908E-2</v>
      </c>
      <c r="O108" s="90">
        <v>2.0445000000000002</v>
      </c>
      <c r="P108" s="102">
        <v>4574001</v>
      </c>
      <c r="Q108" s="90"/>
      <c r="R108" s="90">
        <v>93.515437403999996</v>
      </c>
      <c r="S108" s="91">
        <v>1.7837201186529403E-4</v>
      </c>
      <c r="T108" s="91">
        <f t="shared" si="3"/>
        <v>3.0703823014019875E-3</v>
      </c>
      <c r="U108" s="91">
        <f>R108/'סכום נכסי הקרן'!$C$42</f>
        <v>7.6782931770092409E-4</v>
      </c>
    </row>
    <row r="109" spans="2:21">
      <c r="B109" s="86" t="s">
        <v>538</v>
      </c>
      <c r="C109" s="87" t="s">
        <v>539</v>
      </c>
      <c r="D109" s="88" t="s">
        <v>120</v>
      </c>
      <c r="E109" s="88" t="s">
        <v>308</v>
      </c>
      <c r="F109" s="87" t="s">
        <v>320</v>
      </c>
      <c r="G109" s="88" t="s">
        <v>316</v>
      </c>
      <c r="H109" s="87" t="s">
        <v>509</v>
      </c>
      <c r="I109" s="87" t="s">
        <v>130</v>
      </c>
      <c r="J109" s="101"/>
      <c r="K109" s="90">
        <v>5.4800000000009836</v>
      </c>
      <c r="L109" s="88" t="s">
        <v>132</v>
      </c>
      <c r="M109" s="89">
        <v>3.1699999999999999E-2</v>
      </c>
      <c r="N109" s="89">
        <v>3.4600000000019671E-2</v>
      </c>
      <c r="O109" s="90">
        <v>1.6463720000000002</v>
      </c>
      <c r="P109" s="102">
        <v>4940000</v>
      </c>
      <c r="Q109" s="90"/>
      <c r="R109" s="90">
        <v>81.330770604000008</v>
      </c>
      <c r="S109" s="91">
        <v>1.7767882581480683E-4</v>
      </c>
      <c r="T109" s="91">
        <f t="shared" si="3"/>
        <v>2.6703244464664762E-3</v>
      </c>
      <c r="U109" s="91">
        <f>R109/'סכום נכסי הקרן'!$C$42</f>
        <v>6.677843983253247E-4</v>
      </c>
    </row>
    <row r="110" spans="2:21">
      <c r="B110" s="86" t="s">
        <v>540</v>
      </c>
      <c r="C110" s="87" t="s">
        <v>541</v>
      </c>
      <c r="D110" s="88" t="s">
        <v>120</v>
      </c>
      <c r="E110" s="88" t="s">
        <v>308</v>
      </c>
      <c r="F110" s="87" t="s">
        <v>542</v>
      </c>
      <c r="G110" s="88" t="s">
        <v>543</v>
      </c>
      <c r="H110" s="87" t="s">
        <v>509</v>
      </c>
      <c r="I110" s="87" t="s">
        <v>130</v>
      </c>
      <c r="J110" s="101"/>
      <c r="K110" s="90">
        <v>5.7599999999626217</v>
      </c>
      <c r="L110" s="88" t="s">
        <v>132</v>
      </c>
      <c r="M110" s="89">
        <v>4.4000000000000003E-3</v>
      </c>
      <c r="N110" s="89">
        <v>2.33999999998157E-2</v>
      </c>
      <c r="O110" s="90">
        <v>79744.552609000006</v>
      </c>
      <c r="P110" s="102">
        <v>96.62</v>
      </c>
      <c r="Q110" s="90"/>
      <c r="R110" s="90">
        <v>77.049187563000004</v>
      </c>
      <c r="S110" s="91">
        <v>1.0097936619399777E-4</v>
      </c>
      <c r="T110" s="91">
        <f t="shared" si="3"/>
        <v>2.52974769084188E-3</v>
      </c>
      <c r="U110" s="91">
        <f>R110/'סכום נכסי הקרן'!$C$42</f>
        <v>6.3262950757880224E-4</v>
      </c>
    </row>
    <row r="111" spans="2:21">
      <c r="B111" s="86" t="s">
        <v>544</v>
      </c>
      <c r="C111" s="87" t="s">
        <v>545</v>
      </c>
      <c r="D111" s="88" t="s">
        <v>120</v>
      </c>
      <c r="E111" s="88" t="s">
        <v>308</v>
      </c>
      <c r="F111" s="87" t="s">
        <v>546</v>
      </c>
      <c r="G111" s="88" t="s">
        <v>543</v>
      </c>
      <c r="H111" s="87" t="s">
        <v>505</v>
      </c>
      <c r="I111" s="87" t="s">
        <v>312</v>
      </c>
      <c r="J111" s="101"/>
      <c r="K111" s="90">
        <v>0.41999999999876991</v>
      </c>
      <c r="L111" s="88" t="s">
        <v>132</v>
      </c>
      <c r="M111" s="89">
        <v>3.85E-2</v>
      </c>
      <c r="N111" s="89">
        <v>1.7999999999507991E-3</v>
      </c>
      <c r="O111" s="90">
        <v>57358.821316000001</v>
      </c>
      <c r="P111" s="102">
        <v>113.39</v>
      </c>
      <c r="Q111" s="90"/>
      <c r="R111" s="90">
        <v>65.039172023999996</v>
      </c>
      <c r="S111" s="91">
        <v>2.3944716506430809E-4</v>
      </c>
      <c r="T111" s="91">
        <f t="shared" si="3"/>
        <v>2.1354241419800834E-3</v>
      </c>
      <c r="U111" s="91">
        <f>R111/'סכום נכסי הקרן'!$C$42</f>
        <v>5.3401860126341962E-4</v>
      </c>
    </row>
    <row r="112" spans="2:21">
      <c r="B112" s="86" t="s">
        <v>547</v>
      </c>
      <c r="C112" s="87" t="s">
        <v>548</v>
      </c>
      <c r="D112" s="88" t="s">
        <v>120</v>
      </c>
      <c r="E112" s="88" t="s">
        <v>308</v>
      </c>
      <c r="F112" s="87" t="s">
        <v>546</v>
      </c>
      <c r="G112" s="88" t="s">
        <v>543</v>
      </c>
      <c r="H112" s="87" t="s">
        <v>505</v>
      </c>
      <c r="I112" s="87" t="s">
        <v>312</v>
      </c>
      <c r="J112" s="101"/>
      <c r="K112" s="90">
        <v>1.389999999999141</v>
      </c>
      <c r="L112" s="88" t="s">
        <v>132</v>
      </c>
      <c r="M112" s="89">
        <v>3.85E-2</v>
      </c>
      <c r="N112" s="89">
        <v>1.1499999999957043E-2</v>
      </c>
      <c r="O112" s="90">
        <v>50212.679264999999</v>
      </c>
      <c r="P112" s="102">
        <v>115.9</v>
      </c>
      <c r="Q112" s="90"/>
      <c r="R112" s="90">
        <v>58.196499194999994</v>
      </c>
      <c r="S112" s="91">
        <v>2.0085071706E-4</v>
      </c>
      <c r="T112" s="91">
        <f t="shared" si="3"/>
        <v>1.9107594007172978E-3</v>
      </c>
      <c r="U112" s="91">
        <f>R112/'סכום נכסי הקרן'!$C$42</f>
        <v>4.7783531264933038E-4</v>
      </c>
    </row>
    <row r="113" spans="2:21">
      <c r="B113" s="86" t="s">
        <v>549</v>
      </c>
      <c r="C113" s="87" t="s">
        <v>550</v>
      </c>
      <c r="D113" s="88" t="s">
        <v>120</v>
      </c>
      <c r="E113" s="88" t="s">
        <v>308</v>
      </c>
      <c r="F113" s="87" t="s">
        <v>421</v>
      </c>
      <c r="G113" s="88" t="s">
        <v>342</v>
      </c>
      <c r="H113" s="87" t="s">
        <v>509</v>
      </c>
      <c r="I113" s="87" t="s">
        <v>130</v>
      </c>
      <c r="J113" s="101"/>
      <c r="K113" s="90">
        <v>4.5600000000095395</v>
      </c>
      <c r="L113" s="88" t="s">
        <v>132</v>
      </c>
      <c r="M113" s="89">
        <v>2.4E-2</v>
      </c>
      <c r="N113" s="89">
        <v>2.5900000000053658E-2</v>
      </c>
      <c r="O113" s="90">
        <v>153877.02664</v>
      </c>
      <c r="P113" s="102">
        <v>109</v>
      </c>
      <c r="Q113" s="90"/>
      <c r="R113" s="90">
        <v>167.72596088999998</v>
      </c>
      <c r="S113" s="91">
        <v>1.3563728063928246E-4</v>
      </c>
      <c r="T113" s="91">
        <f t="shared" si="3"/>
        <v>5.5069284398200358E-3</v>
      </c>
      <c r="U113" s="91">
        <f>R113/'סכום נכסי הקרן'!$C$42</f>
        <v>1.3771513419172862E-3</v>
      </c>
    </row>
    <row r="114" spans="2:21">
      <c r="B114" s="86" t="s">
        <v>551</v>
      </c>
      <c r="C114" s="87" t="s">
        <v>552</v>
      </c>
      <c r="D114" s="88" t="s">
        <v>120</v>
      </c>
      <c r="E114" s="88" t="s">
        <v>308</v>
      </c>
      <c r="F114" s="87" t="s">
        <v>421</v>
      </c>
      <c r="G114" s="88" t="s">
        <v>342</v>
      </c>
      <c r="H114" s="87" t="s">
        <v>509</v>
      </c>
      <c r="I114" s="87" t="s">
        <v>130</v>
      </c>
      <c r="J114" s="101"/>
      <c r="K114" s="90">
        <v>0.99000000049185544</v>
      </c>
      <c r="L114" s="88" t="s">
        <v>132</v>
      </c>
      <c r="M114" s="89">
        <v>3.4799999999999998E-2</v>
      </c>
      <c r="N114" s="89">
        <v>1.8400000008431804E-2</v>
      </c>
      <c r="O114" s="90">
        <v>913.88656676775997</v>
      </c>
      <c r="P114" s="102">
        <v>109.01</v>
      </c>
      <c r="Q114" s="90"/>
      <c r="R114" s="90">
        <v>0.996227749</v>
      </c>
      <c r="S114" s="91">
        <v>7.0183548766614089E-6</v>
      </c>
      <c r="T114" s="91">
        <f t="shared" si="3"/>
        <v>3.2709038567404548E-5</v>
      </c>
      <c r="U114" s="91">
        <f>R114/'סכום נכסי הקרן'!$C$42</f>
        <v>8.1797497185922217E-6</v>
      </c>
    </row>
    <row r="115" spans="2:21">
      <c r="B115" s="86" t="s">
        <v>553</v>
      </c>
      <c r="C115" s="87" t="s">
        <v>554</v>
      </c>
      <c r="D115" s="88" t="s">
        <v>120</v>
      </c>
      <c r="E115" s="88" t="s">
        <v>308</v>
      </c>
      <c r="F115" s="87" t="s">
        <v>421</v>
      </c>
      <c r="G115" s="88" t="s">
        <v>342</v>
      </c>
      <c r="H115" s="87" t="s">
        <v>509</v>
      </c>
      <c r="I115" s="87" t="s">
        <v>130</v>
      </c>
      <c r="J115" s="101"/>
      <c r="K115" s="90">
        <v>6.519999999992355</v>
      </c>
      <c r="L115" s="88" t="s">
        <v>132</v>
      </c>
      <c r="M115" s="89">
        <v>1.4999999999999999E-2</v>
      </c>
      <c r="N115" s="89">
        <v>2.989999999991878E-2</v>
      </c>
      <c r="O115" s="90">
        <v>88268.190880999988</v>
      </c>
      <c r="P115" s="102">
        <v>94.85</v>
      </c>
      <c r="Q115" s="90"/>
      <c r="R115" s="90">
        <v>83.722376732000001</v>
      </c>
      <c r="S115" s="91">
        <v>3.1695851080309529E-4</v>
      </c>
      <c r="T115" s="91">
        <f t="shared" si="3"/>
        <v>2.7488477933189565E-3</v>
      </c>
      <c r="U115" s="91">
        <f>R115/'סכום נכסי הקרן'!$C$42</f>
        <v>6.8742121287112331E-4</v>
      </c>
    </row>
    <row r="116" spans="2:21">
      <c r="B116" s="86" t="s">
        <v>555</v>
      </c>
      <c r="C116" s="87" t="s">
        <v>556</v>
      </c>
      <c r="D116" s="88" t="s">
        <v>120</v>
      </c>
      <c r="E116" s="88" t="s">
        <v>308</v>
      </c>
      <c r="F116" s="87" t="s">
        <v>557</v>
      </c>
      <c r="G116" s="88" t="s">
        <v>543</v>
      </c>
      <c r="H116" s="87" t="s">
        <v>509</v>
      </c>
      <c r="I116" s="87" t="s">
        <v>130</v>
      </c>
      <c r="J116" s="101"/>
      <c r="K116" s="90">
        <v>2.4999999999930469</v>
      </c>
      <c r="L116" s="88" t="s">
        <v>132</v>
      </c>
      <c r="M116" s="89">
        <v>2.4799999999999999E-2</v>
      </c>
      <c r="N116" s="89">
        <v>1.7400000000041719E-2</v>
      </c>
      <c r="O116" s="90">
        <v>64697.269233999999</v>
      </c>
      <c r="P116" s="102">
        <v>111.15</v>
      </c>
      <c r="Q116" s="90"/>
      <c r="R116" s="90">
        <v>71.911018755000001</v>
      </c>
      <c r="S116" s="91">
        <v>1.527730243712705E-4</v>
      </c>
      <c r="T116" s="91">
        <f t="shared" si="3"/>
        <v>2.3610467468304247E-3</v>
      </c>
      <c r="U116" s="91">
        <f>R116/'סכום נכסי הקרן'!$C$42</f>
        <v>5.9044142869472634E-4</v>
      </c>
    </row>
    <row r="117" spans="2:21">
      <c r="B117" s="86" t="s">
        <v>558</v>
      </c>
      <c r="C117" s="87" t="s">
        <v>559</v>
      </c>
      <c r="D117" s="88" t="s">
        <v>120</v>
      </c>
      <c r="E117" s="88" t="s">
        <v>308</v>
      </c>
      <c r="F117" s="87" t="s">
        <v>560</v>
      </c>
      <c r="G117" s="88" t="s">
        <v>342</v>
      </c>
      <c r="H117" s="87" t="s">
        <v>505</v>
      </c>
      <c r="I117" s="87" t="s">
        <v>312</v>
      </c>
      <c r="J117" s="101"/>
      <c r="K117" s="90">
        <v>2.9699999999967606</v>
      </c>
      <c r="L117" s="88" t="s">
        <v>132</v>
      </c>
      <c r="M117" s="89">
        <v>1.3999999999999999E-2</v>
      </c>
      <c r="N117" s="89">
        <v>2.1199999999962013E-2</v>
      </c>
      <c r="O117" s="90">
        <v>168121.00156599999</v>
      </c>
      <c r="P117" s="102">
        <v>106.48</v>
      </c>
      <c r="Q117" s="90"/>
      <c r="R117" s="90">
        <v>179.01523921399999</v>
      </c>
      <c r="S117" s="91">
        <v>1.8919761598694575E-4</v>
      </c>
      <c r="T117" s="91">
        <f t="shared" si="3"/>
        <v>5.877588101196202E-3</v>
      </c>
      <c r="U117" s="91">
        <f>R117/'סכום נכסי הקרן'!$C$42</f>
        <v>1.4698444748746258E-3</v>
      </c>
    </row>
    <row r="118" spans="2:21">
      <c r="B118" s="86" t="s">
        <v>561</v>
      </c>
      <c r="C118" s="87" t="s">
        <v>562</v>
      </c>
      <c r="D118" s="88" t="s">
        <v>120</v>
      </c>
      <c r="E118" s="88" t="s">
        <v>308</v>
      </c>
      <c r="F118" s="87" t="s">
        <v>326</v>
      </c>
      <c r="G118" s="88" t="s">
        <v>316</v>
      </c>
      <c r="H118" s="87" t="s">
        <v>509</v>
      </c>
      <c r="I118" s="87" t="s">
        <v>130</v>
      </c>
      <c r="J118" s="101"/>
      <c r="K118" s="90">
        <v>3.3699999999956707</v>
      </c>
      <c r="L118" s="88" t="s">
        <v>132</v>
      </c>
      <c r="M118" s="89">
        <v>1.89E-2</v>
      </c>
      <c r="N118" s="89">
        <v>2.6600000000032473E-2</v>
      </c>
      <c r="O118" s="90">
        <v>1.393084</v>
      </c>
      <c r="P118" s="102">
        <v>5305382</v>
      </c>
      <c r="Q118" s="90"/>
      <c r="R118" s="90">
        <v>73.908419436000003</v>
      </c>
      <c r="S118" s="91">
        <v>1.7413549999999999E-4</v>
      </c>
      <c r="T118" s="91">
        <f t="shared" si="3"/>
        <v>2.426627188626961E-3</v>
      </c>
      <c r="U118" s="91">
        <f>R118/'סכום נכסי הקרן'!$C$42</f>
        <v>6.0684153165785478E-4</v>
      </c>
    </row>
    <row r="119" spans="2:21">
      <c r="B119" s="86" t="s">
        <v>563</v>
      </c>
      <c r="C119" s="87" t="s">
        <v>564</v>
      </c>
      <c r="D119" s="88" t="s">
        <v>120</v>
      </c>
      <c r="E119" s="88" t="s">
        <v>308</v>
      </c>
      <c r="F119" s="87" t="s">
        <v>326</v>
      </c>
      <c r="G119" s="88" t="s">
        <v>316</v>
      </c>
      <c r="H119" s="87" t="s">
        <v>509</v>
      </c>
      <c r="I119" s="87" t="s">
        <v>130</v>
      </c>
      <c r="J119" s="101"/>
      <c r="K119" s="90">
        <v>0.80999999999149752</v>
      </c>
      <c r="L119" s="88" t="s">
        <v>132</v>
      </c>
      <c r="M119" s="89">
        <v>1.8200000000000001E-2</v>
      </c>
      <c r="N119" s="89">
        <v>2.3699999999829954E-2</v>
      </c>
      <c r="O119" s="90">
        <v>1.401818</v>
      </c>
      <c r="P119" s="102">
        <v>5369548</v>
      </c>
      <c r="Q119" s="90"/>
      <c r="R119" s="90">
        <v>75.271288843999997</v>
      </c>
      <c r="S119" s="91">
        <v>9.8643163746393639E-5</v>
      </c>
      <c r="T119" s="91">
        <f t="shared" si="3"/>
        <v>2.471374133362595E-3</v>
      </c>
      <c r="U119" s="91">
        <f>R119/'סכום נכסי הקרן'!$C$42</f>
        <v>6.1803167434134861E-4</v>
      </c>
    </row>
    <row r="120" spans="2:21">
      <c r="B120" s="86" t="s">
        <v>565</v>
      </c>
      <c r="C120" s="87" t="s">
        <v>566</v>
      </c>
      <c r="D120" s="88" t="s">
        <v>120</v>
      </c>
      <c r="E120" s="88" t="s">
        <v>308</v>
      </c>
      <c r="F120" s="87" t="s">
        <v>326</v>
      </c>
      <c r="G120" s="88" t="s">
        <v>316</v>
      </c>
      <c r="H120" s="87" t="s">
        <v>509</v>
      </c>
      <c r="I120" s="87" t="s">
        <v>130</v>
      </c>
      <c r="J120" s="101"/>
      <c r="K120" s="90">
        <v>1.9600000000006153</v>
      </c>
      <c r="L120" s="88" t="s">
        <v>132</v>
      </c>
      <c r="M120" s="89">
        <v>1.89E-2</v>
      </c>
      <c r="N120" s="89">
        <v>2.3700000000032806E-2</v>
      </c>
      <c r="O120" s="90">
        <v>3.7061559999999996</v>
      </c>
      <c r="P120" s="102">
        <v>5264000</v>
      </c>
      <c r="Q120" s="90"/>
      <c r="R120" s="90">
        <v>195.09207012799999</v>
      </c>
      <c r="S120" s="91">
        <v>1.7002275438113585E-4</v>
      </c>
      <c r="T120" s="91">
        <f t="shared" si="3"/>
        <v>6.4054369619968741E-3</v>
      </c>
      <c r="U120" s="91">
        <f>R120/'סכום נכסי הקרן'!$C$42</f>
        <v>1.6018468742021378E-3</v>
      </c>
    </row>
    <row r="121" spans="2:21">
      <c r="B121" s="86" t="s">
        <v>567</v>
      </c>
      <c r="C121" s="87" t="s">
        <v>568</v>
      </c>
      <c r="D121" s="88" t="s">
        <v>120</v>
      </c>
      <c r="E121" s="88" t="s">
        <v>308</v>
      </c>
      <c r="F121" s="87" t="s">
        <v>326</v>
      </c>
      <c r="G121" s="88" t="s">
        <v>316</v>
      </c>
      <c r="H121" s="87" t="s">
        <v>509</v>
      </c>
      <c r="I121" s="87" t="s">
        <v>130</v>
      </c>
      <c r="J121" s="101"/>
      <c r="K121" s="90">
        <v>5.0600000000019003</v>
      </c>
      <c r="L121" s="88" t="s">
        <v>132</v>
      </c>
      <c r="M121" s="89">
        <v>3.3099999999999997E-2</v>
      </c>
      <c r="N121" s="89">
        <v>3.4099999999971507E-2</v>
      </c>
      <c r="O121" s="90">
        <v>2.1100050000000001</v>
      </c>
      <c r="P121" s="102">
        <v>4989000</v>
      </c>
      <c r="Q121" s="90"/>
      <c r="R121" s="90">
        <v>105.26815372999999</v>
      </c>
      <c r="S121" s="91">
        <v>1.5040309359184547E-4</v>
      </c>
      <c r="T121" s="91">
        <f t="shared" si="3"/>
        <v>3.4562579728684519E-3</v>
      </c>
      <c r="U121" s="91">
        <f>R121/'סכום נכסי הקרן'!$C$42</f>
        <v>8.6432761154667476E-4</v>
      </c>
    </row>
    <row r="122" spans="2:21">
      <c r="B122" s="86" t="s">
        <v>569</v>
      </c>
      <c r="C122" s="87" t="s">
        <v>570</v>
      </c>
      <c r="D122" s="88" t="s">
        <v>120</v>
      </c>
      <c r="E122" s="88" t="s">
        <v>308</v>
      </c>
      <c r="F122" s="87" t="s">
        <v>571</v>
      </c>
      <c r="G122" s="88" t="s">
        <v>342</v>
      </c>
      <c r="H122" s="87" t="s">
        <v>509</v>
      </c>
      <c r="I122" s="87" t="s">
        <v>130</v>
      </c>
      <c r="J122" s="101"/>
      <c r="K122" s="90">
        <v>1.0099999999947238</v>
      </c>
      <c r="L122" s="88" t="s">
        <v>132</v>
      </c>
      <c r="M122" s="89">
        <v>2.75E-2</v>
      </c>
      <c r="N122" s="89">
        <v>2.029999999943587E-2</v>
      </c>
      <c r="O122" s="90">
        <v>22156.118281999999</v>
      </c>
      <c r="P122" s="102">
        <v>111.21</v>
      </c>
      <c r="Q122" s="90"/>
      <c r="R122" s="90">
        <v>24.639820413000002</v>
      </c>
      <c r="S122" s="91">
        <v>5.3423803689219471E-5</v>
      </c>
      <c r="T122" s="91">
        <f t="shared" si="3"/>
        <v>8.089965743192112E-4</v>
      </c>
      <c r="U122" s="91">
        <f>R122/'סכום נכסי הקרן'!$C$42</f>
        <v>2.0231073094652339E-4</v>
      </c>
    </row>
    <row r="123" spans="2:21">
      <c r="B123" s="86" t="s">
        <v>572</v>
      </c>
      <c r="C123" s="87" t="s">
        <v>573</v>
      </c>
      <c r="D123" s="88" t="s">
        <v>120</v>
      </c>
      <c r="E123" s="88" t="s">
        <v>308</v>
      </c>
      <c r="F123" s="87" t="s">
        <v>571</v>
      </c>
      <c r="G123" s="88" t="s">
        <v>342</v>
      </c>
      <c r="H123" s="87" t="s">
        <v>509</v>
      </c>
      <c r="I123" s="87" t="s">
        <v>130</v>
      </c>
      <c r="J123" s="101"/>
      <c r="K123" s="90">
        <v>4.5599999999788574</v>
      </c>
      <c r="L123" s="88" t="s">
        <v>132</v>
      </c>
      <c r="M123" s="89">
        <v>1.9599999999999999E-2</v>
      </c>
      <c r="N123" s="89">
        <v>2.5199999999929522E-2</v>
      </c>
      <c r="O123" s="90">
        <v>106843.03675299998</v>
      </c>
      <c r="P123" s="102">
        <v>106.25</v>
      </c>
      <c r="Q123" s="90"/>
      <c r="R123" s="90">
        <v>113.52072384000002</v>
      </c>
      <c r="S123" s="91">
        <v>1.0165443644738561E-4</v>
      </c>
      <c r="T123" s="91">
        <f t="shared" si="3"/>
        <v>3.7272137199645915E-3</v>
      </c>
      <c r="U123" s="91">
        <f>R123/'סכום נכסי הקרן'!$C$42</f>
        <v>9.3208717566511533E-4</v>
      </c>
    </row>
    <row r="124" spans="2:21">
      <c r="B124" s="86" t="s">
        <v>574</v>
      </c>
      <c r="C124" s="87" t="s">
        <v>575</v>
      </c>
      <c r="D124" s="88" t="s">
        <v>120</v>
      </c>
      <c r="E124" s="88" t="s">
        <v>308</v>
      </c>
      <c r="F124" s="87" t="s">
        <v>571</v>
      </c>
      <c r="G124" s="88" t="s">
        <v>342</v>
      </c>
      <c r="H124" s="87" t="s">
        <v>509</v>
      </c>
      <c r="I124" s="87" t="s">
        <v>130</v>
      </c>
      <c r="J124" s="101"/>
      <c r="K124" s="90">
        <v>6.1199999999994867</v>
      </c>
      <c r="L124" s="88" t="s">
        <v>132</v>
      </c>
      <c r="M124" s="89">
        <v>1.5800000000000002E-2</v>
      </c>
      <c r="N124" s="89">
        <v>2.7399999999989717E-2</v>
      </c>
      <c r="O124" s="90">
        <v>231012.42423199999</v>
      </c>
      <c r="P124" s="102">
        <v>101</v>
      </c>
      <c r="Q124" s="90"/>
      <c r="R124" s="90">
        <v>233.32254807599998</v>
      </c>
      <c r="S124" s="91">
        <v>2.3156359189342471E-4</v>
      </c>
      <c r="T124" s="91">
        <f t="shared" si="3"/>
        <v>7.6606541338801685E-3</v>
      </c>
      <c r="U124" s="91">
        <f>R124/'סכום נכסי הקרן'!$C$42</f>
        <v>1.9157467244629832E-3</v>
      </c>
    </row>
    <row r="125" spans="2:21">
      <c r="B125" s="86" t="s">
        <v>576</v>
      </c>
      <c r="C125" s="87" t="s">
        <v>577</v>
      </c>
      <c r="D125" s="88" t="s">
        <v>120</v>
      </c>
      <c r="E125" s="88" t="s">
        <v>308</v>
      </c>
      <c r="F125" s="87" t="s">
        <v>578</v>
      </c>
      <c r="G125" s="88" t="s">
        <v>543</v>
      </c>
      <c r="H125" s="87" t="s">
        <v>509</v>
      </c>
      <c r="I125" s="87" t="s">
        <v>130</v>
      </c>
      <c r="J125" s="101"/>
      <c r="K125" s="90">
        <v>3.690000000015067</v>
      </c>
      <c r="L125" s="88" t="s">
        <v>132</v>
      </c>
      <c r="M125" s="89">
        <v>2.2499999999999999E-2</v>
      </c>
      <c r="N125" s="89">
        <v>1.8400000000137452E-2</v>
      </c>
      <c r="O125" s="90">
        <v>33997.246164999997</v>
      </c>
      <c r="P125" s="102">
        <v>111.28</v>
      </c>
      <c r="Q125" s="90"/>
      <c r="R125" s="90">
        <v>37.832136046999999</v>
      </c>
      <c r="S125" s="91">
        <v>8.309925533736281E-5</v>
      </c>
      <c r="T125" s="91">
        <f t="shared" si="3"/>
        <v>1.242138455077925E-3</v>
      </c>
      <c r="U125" s="91">
        <f>R125/'סכום נכסי הקרן'!$C$42</f>
        <v>3.106291754017292E-4</v>
      </c>
    </row>
    <row r="126" spans="2:21">
      <c r="B126" s="86" t="s">
        <v>579</v>
      </c>
      <c r="C126" s="87" t="s">
        <v>580</v>
      </c>
      <c r="D126" s="88" t="s">
        <v>120</v>
      </c>
      <c r="E126" s="88" t="s">
        <v>308</v>
      </c>
      <c r="F126" s="87" t="s">
        <v>482</v>
      </c>
      <c r="G126" s="88" t="s">
        <v>342</v>
      </c>
      <c r="H126" s="87" t="s">
        <v>505</v>
      </c>
      <c r="I126" s="87" t="s">
        <v>312</v>
      </c>
      <c r="J126" s="101"/>
      <c r="K126" s="90">
        <v>2.9000000000036321</v>
      </c>
      <c r="L126" s="88" t="s">
        <v>132</v>
      </c>
      <c r="M126" s="89">
        <v>2.1499999999999998E-2</v>
      </c>
      <c r="N126" s="89">
        <v>2.8200000000037438E-2</v>
      </c>
      <c r="O126" s="90">
        <v>333114.50472999999</v>
      </c>
      <c r="P126" s="102">
        <v>107.47</v>
      </c>
      <c r="Q126" s="90"/>
      <c r="R126" s="90">
        <v>357.99815256299991</v>
      </c>
      <c r="S126" s="91">
        <v>1.698437977897508E-4</v>
      </c>
      <c r="T126" s="91">
        <f t="shared" si="3"/>
        <v>1.175411485074257E-2</v>
      </c>
      <c r="U126" s="91">
        <f>R126/'סכום נכסי הקרן'!$C$42</f>
        <v>2.9394235310381159E-3</v>
      </c>
    </row>
    <row r="127" spans="2:21">
      <c r="B127" s="86" t="s">
        <v>581</v>
      </c>
      <c r="C127" s="87" t="s">
        <v>582</v>
      </c>
      <c r="D127" s="88" t="s">
        <v>120</v>
      </c>
      <c r="E127" s="88" t="s">
        <v>308</v>
      </c>
      <c r="F127" s="87" t="s">
        <v>482</v>
      </c>
      <c r="G127" s="88" t="s">
        <v>342</v>
      </c>
      <c r="H127" s="87" t="s">
        <v>505</v>
      </c>
      <c r="I127" s="87" t="s">
        <v>312</v>
      </c>
      <c r="J127" s="101"/>
      <c r="K127" s="90">
        <v>7.8899999999857311</v>
      </c>
      <c r="L127" s="88" t="s">
        <v>132</v>
      </c>
      <c r="M127" s="89">
        <v>1.15E-2</v>
      </c>
      <c r="N127" s="89">
        <v>3.6799999999925143E-2</v>
      </c>
      <c r="O127" s="90">
        <v>145033.81001659963</v>
      </c>
      <c r="P127" s="102">
        <v>88.43</v>
      </c>
      <c r="Q127" s="90"/>
      <c r="R127" s="90">
        <v>128.25339814700001</v>
      </c>
      <c r="S127" s="91">
        <v>3.1545405309256968E-4</v>
      </c>
      <c r="T127" s="91">
        <f t="shared" si="3"/>
        <v>4.2109300314128418E-3</v>
      </c>
      <c r="U127" s="91">
        <f>R127/'סכום נכסי הקרן'!$C$42</f>
        <v>1.0530530779276853E-3</v>
      </c>
    </row>
    <row r="128" spans="2:21">
      <c r="B128" s="86" t="s">
        <v>583</v>
      </c>
      <c r="C128" s="87" t="s">
        <v>584</v>
      </c>
      <c r="D128" s="88" t="s">
        <v>120</v>
      </c>
      <c r="E128" s="88" t="s">
        <v>308</v>
      </c>
      <c r="F128" s="87" t="s">
        <v>585</v>
      </c>
      <c r="G128" s="88" t="s">
        <v>128</v>
      </c>
      <c r="H128" s="87" t="s">
        <v>586</v>
      </c>
      <c r="I128" s="87" t="s">
        <v>312</v>
      </c>
      <c r="J128" s="101"/>
      <c r="K128" s="90">
        <v>0.73999999999863275</v>
      </c>
      <c r="L128" s="88" t="s">
        <v>132</v>
      </c>
      <c r="M128" s="89">
        <v>3.15E-2</v>
      </c>
      <c r="N128" s="89">
        <v>2.8700000000121344E-2</v>
      </c>
      <c r="O128" s="90">
        <v>107675.43672100001</v>
      </c>
      <c r="P128" s="102">
        <v>108.68</v>
      </c>
      <c r="Q128" s="90"/>
      <c r="R128" s="90">
        <v>117.02166553399999</v>
      </c>
      <c r="S128" s="91">
        <v>3.9705390596946142E-4</v>
      </c>
      <c r="T128" s="91">
        <f t="shared" si="3"/>
        <v>3.8421597621785594E-3</v>
      </c>
      <c r="U128" s="91">
        <f>R128/'סכום נכסי הקרן'!$C$42</f>
        <v>9.6083243684163785E-4</v>
      </c>
    </row>
    <row r="129" spans="2:21">
      <c r="B129" s="86" t="s">
        <v>587</v>
      </c>
      <c r="C129" s="87" t="s">
        <v>588</v>
      </c>
      <c r="D129" s="88" t="s">
        <v>120</v>
      </c>
      <c r="E129" s="88" t="s">
        <v>308</v>
      </c>
      <c r="F129" s="87" t="s">
        <v>585</v>
      </c>
      <c r="G129" s="88" t="s">
        <v>128</v>
      </c>
      <c r="H129" s="87" t="s">
        <v>586</v>
      </c>
      <c r="I129" s="87" t="s">
        <v>312</v>
      </c>
      <c r="J129" s="101"/>
      <c r="K129" s="90">
        <v>2.9200000000020734</v>
      </c>
      <c r="L129" s="88" t="s">
        <v>132</v>
      </c>
      <c r="M129" s="89">
        <v>0.01</v>
      </c>
      <c r="N129" s="89">
        <v>3.1500000000007404E-2</v>
      </c>
      <c r="O129" s="90">
        <v>137163.91881199999</v>
      </c>
      <c r="P129" s="102">
        <v>98.45</v>
      </c>
      <c r="Q129" s="90"/>
      <c r="R129" s="90">
        <v>135.03787826600001</v>
      </c>
      <c r="S129" s="91">
        <v>2.9715530841656015E-4</v>
      </c>
      <c r="T129" s="91">
        <f t="shared" si="3"/>
        <v>4.4336841376851413E-3</v>
      </c>
      <c r="U129" s="91">
        <f>R129/'סכום נכסי הקרן'!$C$42</f>
        <v>1.1087585623411542E-3</v>
      </c>
    </row>
    <row r="130" spans="2:21">
      <c r="B130" s="86" t="s">
        <v>589</v>
      </c>
      <c r="C130" s="87" t="s">
        <v>590</v>
      </c>
      <c r="D130" s="88" t="s">
        <v>120</v>
      </c>
      <c r="E130" s="88" t="s">
        <v>308</v>
      </c>
      <c r="F130" s="87" t="s">
        <v>591</v>
      </c>
      <c r="G130" s="88" t="s">
        <v>342</v>
      </c>
      <c r="H130" s="87" t="s">
        <v>592</v>
      </c>
      <c r="I130" s="87" t="s">
        <v>130</v>
      </c>
      <c r="J130" s="101"/>
      <c r="K130" s="90">
        <v>2.7100000000204156</v>
      </c>
      <c r="L130" s="88" t="s">
        <v>132</v>
      </c>
      <c r="M130" s="89">
        <v>2.5000000000000001E-2</v>
      </c>
      <c r="N130" s="89">
        <v>2.3700000000172746E-2</v>
      </c>
      <c r="O130" s="90">
        <v>34891.087310257681</v>
      </c>
      <c r="P130" s="102">
        <v>109.5</v>
      </c>
      <c r="Q130" s="90"/>
      <c r="R130" s="90">
        <v>38.205740682000005</v>
      </c>
      <c r="S130" s="91">
        <v>9.8098502064560494E-5</v>
      </c>
      <c r="T130" s="91">
        <f t="shared" si="3"/>
        <v>1.2544049758884954E-3</v>
      </c>
      <c r="U130" s="91">
        <f>R130/'סכום נכסי הקרן'!$C$42</f>
        <v>3.1369673943121306E-4</v>
      </c>
    </row>
    <row r="131" spans="2:21">
      <c r="B131" s="86" t="s">
        <v>593</v>
      </c>
      <c r="C131" s="87" t="s">
        <v>594</v>
      </c>
      <c r="D131" s="88" t="s">
        <v>120</v>
      </c>
      <c r="E131" s="88" t="s">
        <v>308</v>
      </c>
      <c r="F131" s="87" t="s">
        <v>591</v>
      </c>
      <c r="G131" s="88" t="s">
        <v>342</v>
      </c>
      <c r="H131" s="87" t="s">
        <v>592</v>
      </c>
      <c r="I131" s="87" t="s">
        <v>130</v>
      </c>
      <c r="J131" s="101"/>
      <c r="K131" s="90">
        <v>5.7200000000337274</v>
      </c>
      <c r="L131" s="88" t="s">
        <v>132</v>
      </c>
      <c r="M131" s="89">
        <v>1.9E-2</v>
      </c>
      <c r="N131" s="89">
        <v>3.3600000000101715E-2</v>
      </c>
      <c r="O131" s="90">
        <v>74800.788301270484</v>
      </c>
      <c r="P131" s="102">
        <v>99.89</v>
      </c>
      <c r="Q131" s="90"/>
      <c r="R131" s="90">
        <v>74.718507684000002</v>
      </c>
      <c r="S131" s="91">
        <v>2.488886301498499E-4</v>
      </c>
      <c r="T131" s="91">
        <f t="shared" si="3"/>
        <v>2.4532247289719583E-3</v>
      </c>
      <c r="U131" s="91">
        <f>R131/'סכום נכסי הקרן'!$C$42</f>
        <v>6.1349294156413806E-4</v>
      </c>
    </row>
    <row r="132" spans="2:21">
      <c r="B132" s="86" t="s">
        <v>595</v>
      </c>
      <c r="C132" s="87" t="s">
        <v>596</v>
      </c>
      <c r="D132" s="88" t="s">
        <v>120</v>
      </c>
      <c r="E132" s="88" t="s">
        <v>308</v>
      </c>
      <c r="F132" s="87" t="s">
        <v>591</v>
      </c>
      <c r="G132" s="88" t="s">
        <v>342</v>
      </c>
      <c r="H132" s="87" t="s">
        <v>592</v>
      </c>
      <c r="I132" s="87" t="s">
        <v>130</v>
      </c>
      <c r="J132" s="101"/>
      <c r="K132" s="90">
        <v>7.4999999999760467</v>
      </c>
      <c r="L132" s="88" t="s">
        <v>132</v>
      </c>
      <c r="M132" s="89">
        <v>3.9000000000000003E-3</v>
      </c>
      <c r="N132" s="89">
        <v>3.8299999999931333E-2</v>
      </c>
      <c r="O132" s="90">
        <v>77475.683633840003</v>
      </c>
      <c r="P132" s="102">
        <v>80.83</v>
      </c>
      <c r="Q132" s="90"/>
      <c r="R132" s="90">
        <v>62.623595221000002</v>
      </c>
      <c r="S132" s="91">
        <v>3.2968376014468086E-4</v>
      </c>
      <c r="T132" s="91">
        <f t="shared" si="3"/>
        <v>2.0561137685326815E-3</v>
      </c>
      <c r="U132" s="91">
        <f>R132/'סכום נכסי הקרן'!$C$42</f>
        <v>5.1418497015405659E-4</v>
      </c>
    </row>
    <row r="133" spans="2:21">
      <c r="B133" s="86" t="s">
        <v>597</v>
      </c>
      <c r="C133" s="87" t="s">
        <v>598</v>
      </c>
      <c r="D133" s="88" t="s">
        <v>120</v>
      </c>
      <c r="E133" s="88" t="s">
        <v>308</v>
      </c>
      <c r="F133" s="87" t="s">
        <v>599</v>
      </c>
      <c r="G133" s="88" t="s">
        <v>600</v>
      </c>
      <c r="H133" s="87" t="s">
        <v>586</v>
      </c>
      <c r="I133" s="87" t="s">
        <v>312</v>
      </c>
      <c r="J133" s="101"/>
      <c r="K133" s="90">
        <v>4.819999999958986</v>
      </c>
      <c r="L133" s="88" t="s">
        <v>132</v>
      </c>
      <c r="M133" s="89">
        <v>7.4999999999999997E-3</v>
      </c>
      <c r="N133" s="89">
        <v>3.349999999965822E-2</v>
      </c>
      <c r="O133" s="90">
        <v>43650.547240000007</v>
      </c>
      <c r="P133" s="102">
        <v>93.84</v>
      </c>
      <c r="Q133" s="90"/>
      <c r="R133" s="90">
        <v>40.961675624000002</v>
      </c>
      <c r="S133" s="91">
        <v>8.3056255380037076E-5</v>
      </c>
      <c r="T133" s="91">
        <f t="shared" si="3"/>
        <v>1.3448902915179999E-3</v>
      </c>
      <c r="U133" s="91">
        <f>R133/'סכום נכסי הקרן'!$C$42</f>
        <v>3.3632495681314319E-4</v>
      </c>
    </row>
    <row r="134" spans="2:21">
      <c r="B134" s="86" t="s">
        <v>601</v>
      </c>
      <c r="C134" s="87" t="s">
        <v>602</v>
      </c>
      <c r="D134" s="88" t="s">
        <v>120</v>
      </c>
      <c r="E134" s="88" t="s">
        <v>308</v>
      </c>
      <c r="F134" s="87" t="s">
        <v>599</v>
      </c>
      <c r="G134" s="88" t="s">
        <v>600</v>
      </c>
      <c r="H134" s="87" t="s">
        <v>586</v>
      </c>
      <c r="I134" s="87" t="s">
        <v>312</v>
      </c>
      <c r="J134" s="101"/>
      <c r="K134" s="90">
        <v>5.8200000000095597</v>
      </c>
      <c r="L134" s="88" t="s">
        <v>132</v>
      </c>
      <c r="M134" s="89">
        <v>7.4999999999999997E-3</v>
      </c>
      <c r="N134" s="89">
        <v>3.9200000000063101E-2</v>
      </c>
      <c r="O134" s="90">
        <v>246839.278532</v>
      </c>
      <c r="P134" s="102">
        <v>87.3</v>
      </c>
      <c r="Q134" s="90"/>
      <c r="R134" s="90">
        <v>215.49068406699999</v>
      </c>
      <c r="S134" s="91">
        <v>2.8445602815067319E-4</v>
      </c>
      <c r="T134" s="91">
        <f t="shared" si="3"/>
        <v>7.0751824601744673E-3</v>
      </c>
      <c r="U134" s="91">
        <f>R134/'סכום נכסי הקרן'!$C$42</f>
        <v>1.7693342351943345E-3</v>
      </c>
    </row>
    <row r="135" spans="2:21">
      <c r="B135" s="86" t="s">
        <v>603</v>
      </c>
      <c r="C135" s="87" t="s">
        <v>604</v>
      </c>
      <c r="D135" s="88" t="s">
        <v>120</v>
      </c>
      <c r="E135" s="88" t="s">
        <v>308</v>
      </c>
      <c r="F135" s="87" t="s">
        <v>560</v>
      </c>
      <c r="G135" s="88" t="s">
        <v>342</v>
      </c>
      <c r="H135" s="87" t="s">
        <v>586</v>
      </c>
      <c r="I135" s="87" t="s">
        <v>312</v>
      </c>
      <c r="J135" s="101"/>
      <c r="K135" s="90">
        <v>1.3299999992660057</v>
      </c>
      <c r="L135" s="88" t="s">
        <v>132</v>
      </c>
      <c r="M135" s="89">
        <v>3.4500000000000003E-2</v>
      </c>
      <c r="N135" s="89">
        <v>2.109999999340649E-2</v>
      </c>
      <c r="O135" s="90">
        <v>732.07738500000005</v>
      </c>
      <c r="P135" s="102">
        <v>109.8</v>
      </c>
      <c r="Q135" s="90"/>
      <c r="R135" s="90">
        <v>0.80382092299999996</v>
      </c>
      <c r="S135" s="91">
        <v>5.6644722509854234E-6</v>
      </c>
      <c r="T135" s="91">
        <f t="shared" si="3"/>
        <v>2.6391765937141869E-5</v>
      </c>
      <c r="U135" s="91">
        <f>R135/'סכום נכסי הקרן'!$C$42</f>
        <v>6.5999506391061084E-6</v>
      </c>
    </row>
    <row r="136" spans="2:21">
      <c r="B136" s="86" t="s">
        <v>605</v>
      </c>
      <c r="C136" s="87" t="s">
        <v>606</v>
      </c>
      <c r="D136" s="88" t="s">
        <v>120</v>
      </c>
      <c r="E136" s="88" t="s">
        <v>308</v>
      </c>
      <c r="F136" s="87" t="s">
        <v>560</v>
      </c>
      <c r="G136" s="88" t="s">
        <v>342</v>
      </c>
      <c r="H136" s="87" t="s">
        <v>586</v>
      </c>
      <c r="I136" s="87" t="s">
        <v>312</v>
      </c>
      <c r="J136" s="101"/>
      <c r="K136" s="90">
        <v>2.9199999999899307</v>
      </c>
      <c r="L136" s="88" t="s">
        <v>132</v>
      </c>
      <c r="M136" s="89">
        <v>2.0499999999999997E-2</v>
      </c>
      <c r="N136" s="89">
        <v>2.8299999999974824E-2</v>
      </c>
      <c r="O136" s="90">
        <v>73849.422380999997</v>
      </c>
      <c r="P136" s="102">
        <v>107.58</v>
      </c>
      <c r="Q136" s="90"/>
      <c r="R136" s="90">
        <v>79.447213239999996</v>
      </c>
      <c r="S136" s="91">
        <v>9.6398082071470613E-5</v>
      </c>
      <c r="T136" s="91">
        <f t="shared" si="3"/>
        <v>2.6084818100564405E-3</v>
      </c>
      <c r="U136" s="91">
        <f>R136/'סכום נכסי הקרן'!$C$42</f>
        <v>6.5231903126081886E-4</v>
      </c>
    </row>
    <row r="137" spans="2:21">
      <c r="B137" s="86" t="s">
        <v>607</v>
      </c>
      <c r="C137" s="87" t="s">
        <v>608</v>
      </c>
      <c r="D137" s="88" t="s">
        <v>120</v>
      </c>
      <c r="E137" s="88" t="s">
        <v>308</v>
      </c>
      <c r="F137" s="87" t="s">
        <v>560</v>
      </c>
      <c r="G137" s="88" t="s">
        <v>342</v>
      </c>
      <c r="H137" s="87" t="s">
        <v>586</v>
      </c>
      <c r="I137" s="87" t="s">
        <v>312</v>
      </c>
      <c r="J137" s="101"/>
      <c r="K137" s="90">
        <v>5.5100000000170581</v>
      </c>
      <c r="L137" s="88" t="s">
        <v>132</v>
      </c>
      <c r="M137" s="89">
        <v>8.3999999999999995E-3</v>
      </c>
      <c r="N137" s="89">
        <v>3.6800000000060201E-2</v>
      </c>
      <c r="O137" s="90">
        <v>43104.503635000001</v>
      </c>
      <c r="P137" s="102">
        <v>92.48</v>
      </c>
      <c r="Q137" s="90"/>
      <c r="R137" s="90">
        <v>39.863046432000004</v>
      </c>
      <c r="S137" s="91">
        <v>5.9306926413311479E-5</v>
      </c>
      <c r="T137" s="91">
        <f t="shared" si="3"/>
        <v>1.3088191173828932E-3</v>
      </c>
      <c r="U137" s="91">
        <f>R137/'סכום נכסי הקרן'!$C$42</f>
        <v>3.2730441724965512E-4</v>
      </c>
    </row>
    <row r="138" spans="2:21">
      <c r="B138" s="86" t="s">
        <v>609</v>
      </c>
      <c r="C138" s="87" t="s">
        <v>610</v>
      </c>
      <c r="D138" s="88" t="s">
        <v>120</v>
      </c>
      <c r="E138" s="88" t="s">
        <v>308</v>
      </c>
      <c r="F138" s="87" t="s">
        <v>560</v>
      </c>
      <c r="G138" s="88" t="s">
        <v>342</v>
      </c>
      <c r="H138" s="87" t="s">
        <v>586</v>
      </c>
      <c r="I138" s="87" t="s">
        <v>312</v>
      </c>
      <c r="J138" s="101"/>
      <c r="K138" s="90">
        <v>6.4700000001126492</v>
      </c>
      <c r="L138" s="88" t="s">
        <v>132</v>
      </c>
      <c r="M138" s="89">
        <v>9.7000000000000003E-3</v>
      </c>
      <c r="N138" s="89">
        <v>3.7500000000779882E-2</v>
      </c>
      <c r="O138" s="90">
        <v>32380.132133999999</v>
      </c>
      <c r="P138" s="102">
        <v>89.1</v>
      </c>
      <c r="Q138" s="90"/>
      <c r="R138" s="90">
        <v>28.850699724999998</v>
      </c>
      <c r="S138" s="91">
        <v>7.55968452430564E-5</v>
      </c>
      <c r="T138" s="91">
        <f t="shared" si="3"/>
        <v>9.4725192201169331E-4</v>
      </c>
      <c r="U138" s="91">
        <f>R138/'סכום נכסי הקרן'!$C$42</f>
        <v>2.3688509298565766E-4</v>
      </c>
    </row>
    <row r="139" spans="2:21">
      <c r="B139" s="86" t="s">
        <v>611</v>
      </c>
      <c r="C139" s="87" t="s">
        <v>612</v>
      </c>
      <c r="D139" s="88" t="s">
        <v>120</v>
      </c>
      <c r="E139" s="88" t="s">
        <v>308</v>
      </c>
      <c r="F139" s="87" t="s">
        <v>613</v>
      </c>
      <c r="G139" s="88" t="s">
        <v>614</v>
      </c>
      <c r="H139" s="87" t="s">
        <v>592</v>
      </c>
      <c r="I139" s="87" t="s">
        <v>130</v>
      </c>
      <c r="J139" s="101"/>
      <c r="K139" s="90">
        <v>1.7799999999950762</v>
      </c>
      <c r="L139" s="88" t="s">
        <v>132</v>
      </c>
      <c r="M139" s="89">
        <v>1.8500000000000003E-2</v>
      </c>
      <c r="N139" s="89">
        <v>2.629999999989914E-2</v>
      </c>
      <c r="O139" s="90">
        <v>118398.23642016981</v>
      </c>
      <c r="P139" s="102">
        <v>106.35</v>
      </c>
      <c r="Q139" s="90"/>
      <c r="R139" s="90">
        <v>125.91652392899999</v>
      </c>
      <c r="S139" s="91">
        <v>1.6896654358374247E-4</v>
      </c>
      <c r="T139" s="91">
        <f t="shared" ref="T139:T169" si="4">IFERROR(R139/$R$11,0)</f>
        <v>4.1342036914765543E-3</v>
      </c>
      <c r="U139" s="91">
        <f>R139/'סכום נכסי הקרן'!$C$42</f>
        <v>1.0338656519136454E-3</v>
      </c>
    </row>
    <row r="140" spans="2:21">
      <c r="B140" s="86" t="s">
        <v>615</v>
      </c>
      <c r="C140" s="87" t="s">
        <v>616</v>
      </c>
      <c r="D140" s="88" t="s">
        <v>120</v>
      </c>
      <c r="E140" s="88" t="s">
        <v>308</v>
      </c>
      <c r="F140" s="87" t="s">
        <v>613</v>
      </c>
      <c r="G140" s="88" t="s">
        <v>614</v>
      </c>
      <c r="H140" s="87" t="s">
        <v>592</v>
      </c>
      <c r="I140" s="87" t="s">
        <v>130</v>
      </c>
      <c r="J140" s="101"/>
      <c r="K140" s="90">
        <v>1.3699999999950603</v>
      </c>
      <c r="L140" s="88" t="s">
        <v>132</v>
      </c>
      <c r="M140" s="89">
        <v>0.01</v>
      </c>
      <c r="N140" s="89">
        <v>3.5500000000033893E-2</v>
      </c>
      <c r="O140" s="90">
        <v>99696.72</v>
      </c>
      <c r="P140" s="102">
        <v>103.56</v>
      </c>
      <c r="Q140" s="90"/>
      <c r="R140" s="90">
        <v>103.245920723</v>
      </c>
      <c r="S140" s="91">
        <v>8.8033885242421687E-5</v>
      </c>
      <c r="T140" s="91">
        <f t="shared" si="4"/>
        <v>3.3898622139823566E-3</v>
      </c>
      <c r="U140" s="91">
        <f>R140/'סכום נכסי הקרן'!$C$42</f>
        <v>8.4772361724262115E-4</v>
      </c>
    </row>
    <row r="141" spans="2:21">
      <c r="B141" s="86" t="s">
        <v>617</v>
      </c>
      <c r="C141" s="87" t="s">
        <v>618</v>
      </c>
      <c r="D141" s="88" t="s">
        <v>120</v>
      </c>
      <c r="E141" s="88" t="s">
        <v>308</v>
      </c>
      <c r="F141" s="87" t="s">
        <v>613</v>
      </c>
      <c r="G141" s="88" t="s">
        <v>614</v>
      </c>
      <c r="H141" s="87" t="s">
        <v>592</v>
      </c>
      <c r="I141" s="87" t="s">
        <v>130</v>
      </c>
      <c r="J141" s="101"/>
      <c r="K141" s="90">
        <v>4.640000000006733</v>
      </c>
      <c r="L141" s="88" t="s">
        <v>132</v>
      </c>
      <c r="M141" s="89">
        <v>0.01</v>
      </c>
      <c r="N141" s="89">
        <v>4.0100000000055674E-2</v>
      </c>
      <c r="O141" s="90">
        <v>251839.107258</v>
      </c>
      <c r="P141" s="102">
        <v>92</v>
      </c>
      <c r="Q141" s="90"/>
      <c r="R141" s="90">
        <v>231.69195857099999</v>
      </c>
      <c r="S141" s="91">
        <v>2.5801653924049597E-4</v>
      </c>
      <c r="T141" s="91">
        <f t="shared" si="4"/>
        <v>7.6071171639852959E-3</v>
      </c>
      <c r="U141" s="91">
        <f>R141/'סכום נכסי הקרן'!$C$42</f>
        <v>1.9023584063218237E-3</v>
      </c>
    </row>
    <row r="142" spans="2:21">
      <c r="B142" s="86" t="s">
        <v>619</v>
      </c>
      <c r="C142" s="87" t="s">
        <v>620</v>
      </c>
      <c r="D142" s="88" t="s">
        <v>120</v>
      </c>
      <c r="E142" s="88" t="s">
        <v>308</v>
      </c>
      <c r="F142" s="87" t="s">
        <v>613</v>
      </c>
      <c r="G142" s="88" t="s">
        <v>614</v>
      </c>
      <c r="H142" s="87" t="s">
        <v>592</v>
      </c>
      <c r="I142" s="87" t="s">
        <v>130</v>
      </c>
      <c r="J142" s="101"/>
      <c r="K142" s="90">
        <v>3.2599999999953693</v>
      </c>
      <c r="L142" s="88" t="s">
        <v>132</v>
      </c>
      <c r="M142" s="89">
        <v>3.5400000000000001E-2</v>
      </c>
      <c r="N142" s="89">
        <v>3.8999999999966922E-2</v>
      </c>
      <c r="O142" s="90">
        <v>91388.66</v>
      </c>
      <c r="P142" s="102">
        <v>99.25</v>
      </c>
      <c r="Q142" s="90"/>
      <c r="R142" s="90">
        <v>90.703250467000004</v>
      </c>
      <c r="S142" s="91">
        <v>2.3620561225940354E-4</v>
      </c>
      <c r="T142" s="91">
        <f t="shared" si="4"/>
        <v>2.9780500700689254E-3</v>
      </c>
      <c r="U142" s="91">
        <f>R142/'סכום נכסי הקרן'!$C$42</f>
        <v>7.4473923079093336E-4</v>
      </c>
    </row>
    <row r="143" spans="2:21">
      <c r="B143" s="86" t="s">
        <v>621</v>
      </c>
      <c r="C143" s="87" t="s">
        <v>622</v>
      </c>
      <c r="D143" s="88" t="s">
        <v>120</v>
      </c>
      <c r="E143" s="88" t="s">
        <v>308</v>
      </c>
      <c r="F143" s="87" t="s">
        <v>623</v>
      </c>
      <c r="G143" s="88" t="s">
        <v>360</v>
      </c>
      <c r="H143" s="87" t="s">
        <v>586</v>
      </c>
      <c r="I143" s="87" t="s">
        <v>312</v>
      </c>
      <c r="J143" s="101"/>
      <c r="K143" s="90">
        <v>3.2999999999631471</v>
      </c>
      <c r="L143" s="88" t="s">
        <v>132</v>
      </c>
      <c r="M143" s="89">
        <v>1.9400000000000001E-2</v>
      </c>
      <c r="N143" s="89">
        <v>1.9199999999852592E-2</v>
      </c>
      <c r="O143" s="90">
        <v>17437.520595000002</v>
      </c>
      <c r="P143" s="102">
        <v>108.93</v>
      </c>
      <c r="Q143" s="90"/>
      <c r="R143" s="90">
        <v>18.994691059000001</v>
      </c>
      <c r="S143" s="91">
        <v>4.8243708493185363E-5</v>
      </c>
      <c r="T143" s="91">
        <f t="shared" si="4"/>
        <v>6.2365064920989809E-4</v>
      </c>
      <c r="U143" s="91">
        <f>R143/'סכום נכסי הקרן'!$C$42</f>
        <v>1.5596013963730841E-4</v>
      </c>
    </row>
    <row r="144" spans="2:21">
      <c r="B144" s="86" t="s">
        <v>624</v>
      </c>
      <c r="C144" s="87" t="s">
        <v>625</v>
      </c>
      <c r="D144" s="88" t="s">
        <v>120</v>
      </c>
      <c r="E144" s="88" t="s">
        <v>308</v>
      </c>
      <c r="F144" s="87" t="s">
        <v>623</v>
      </c>
      <c r="G144" s="88" t="s">
        <v>360</v>
      </c>
      <c r="H144" s="87" t="s">
        <v>586</v>
      </c>
      <c r="I144" s="87" t="s">
        <v>312</v>
      </c>
      <c r="J144" s="101"/>
      <c r="K144" s="90">
        <v>4.269999999993269</v>
      </c>
      <c r="L144" s="88" t="s">
        <v>132</v>
      </c>
      <c r="M144" s="89">
        <v>1.23E-2</v>
      </c>
      <c r="N144" s="89">
        <v>2.3199999999937302E-2</v>
      </c>
      <c r="O144" s="90">
        <v>209201.73256999999</v>
      </c>
      <c r="P144" s="102">
        <v>103.68</v>
      </c>
      <c r="Q144" s="90"/>
      <c r="R144" s="90">
        <v>216.90036519799997</v>
      </c>
      <c r="S144" s="91">
        <v>1.645091383287075E-4</v>
      </c>
      <c r="T144" s="91">
        <f t="shared" si="4"/>
        <v>7.1214663691781107E-3</v>
      </c>
      <c r="U144" s="91">
        <f>R144/'סכום נכסי הקרן'!$C$42</f>
        <v>1.7809087359509901E-3</v>
      </c>
    </row>
    <row r="145" spans="2:21">
      <c r="B145" s="86" t="s">
        <v>626</v>
      </c>
      <c r="C145" s="87" t="s">
        <v>627</v>
      </c>
      <c r="D145" s="88" t="s">
        <v>120</v>
      </c>
      <c r="E145" s="88" t="s">
        <v>308</v>
      </c>
      <c r="F145" s="87" t="s">
        <v>628</v>
      </c>
      <c r="G145" s="88" t="s">
        <v>629</v>
      </c>
      <c r="H145" s="87" t="s">
        <v>630</v>
      </c>
      <c r="I145" s="87" t="s">
        <v>130</v>
      </c>
      <c r="J145" s="101"/>
      <c r="K145" s="90">
        <v>1.46</v>
      </c>
      <c r="L145" s="88" t="s">
        <v>132</v>
      </c>
      <c r="M145" s="89">
        <v>4.6500000000000007E-2</v>
      </c>
      <c r="N145" s="89">
        <v>3.3804012345679021E-2</v>
      </c>
      <c r="O145" s="90">
        <v>1.147E-3</v>
      </c>
      <c r="P145" s="102">
        <v>110.35</v>
      </c>
      <c r="Q145" s="90">
        <v>3.3000000000000004E-8</v>
      </c>
      <c r="R145" s="90">
        <v>1.2959999999999997E-6</v>
      </c>
      <c r="S145" s="91">
        <v>2.6676081206921733E-12</v>
      </c>
      <c r="T145" s="91">
        <f t="shared" si="4"/>
        <v>4.2551428652642648E-11</v>
      </c>
      <c r="U145" s="91">
        <f>R145/'סכום נכסי הקרן'!$C$42</f>
        <v>1.0641096522292832E-11</v>
      </c>
    </row>
    <row r="146" spans="2:21">
      <c r="B146" s="86" t="s">
        <v>631</v>
      </c>
      <c r="C146" s="87" t="s">
        <v>632</v>
      </c>
      <c r="D146" s="88" t="s">
        <v>120</v>
      </c>
      <c r="E146" s="88" t="s">
        <v>308</v>
      </c>
      <c r="F146" s="87" t="s">
        <v>633</v>
      </c>
      <c r="G146" s="88" t="s">
        <v>128</v>
      </c>
      <c r="H146" s="87" t="s">
        <v>634</v>
      </c>
      <c r="I146" s="87" t="s">
        <v>312</v>
      </c>
      <c r="J146" s="101"/>
      <c r="K146" s="90">
        <v>2.8299999999980066</v>
      </c>
      <c r="L146" s="88" t="s">
        <v>132</v>
      </c>
      <c r="M146" s="89">
        <v>3.2000000000000001E-2</v>
      </c>
      <c r="N146" s="89">
        <v>3.5399999999967381E-2</v>
      </c>
      <c r="O146" s="90">
        <v>111013.959332</v>
      </c>
      <c r="P146" s="102">
        <v>99.42</v>
      </c>
      <c r="Q146" s="90"/>
      <c r="R146" s="90">
        <v>110.370078534</v>
      </c>
      <c r="S146" s="91">
        <v>4.0872559674533335E-4</v>
      </c>
      <c r="T146" s="91">
        <f t="shared" si="4"/>
        <v>3.6237689213935707E-3</v>
      </c>
      <c r="U146" s="91">
        <f>R146/'סכום נכסי הקרן'!$C$42</f>
        <v>9.0621810096707907E-4</v>
      </c>
    </row>
    <row r="147" spans="2:21">
      <c r="B147" s="86" t="s">
        <v>635</v>
      </c>
      <c r="C147" s="87" t="s">
        <v>636</v>
      </c>
      <c r="D147" s="88" t="s">
        <v>120</v>
      </c>
      <c r="E147" s="88" t="s">
        <v>308</v>
      </c>
      <c r="F147" s="87" t="s">
        <v>637</v>
      </c>
      <c r="G147" s="88" t="s">
        <v>629</v>
      </c>
      <c r="H147" s="87" t="s">
        <v>630</v>
      </c>
      <c r="I147" s="87" t="s">
        <v>130</v>
      </c>
      <c r="J147" s="101"/>
      <c r="K147" s="90">
        <v>3.119999999979969</v>
      </c>
      <c r="L147" s="88" t="s">
        <v>132</v>
      </c>
      <c r="M147" s="89">
        <v>2.5699999999999997E-2</v>
      </c>
      <c r="N147" s="89">
        <v>4.3199999999465846E-2</v>
      </c>
      <c r="O147" s="90">
        <v>5773.1462730000003</v>
      </c>
      <c r="P147" s="102">
        <v>103.77</v>
      </c>
      <c r="Q147" s="90"/>
      <c r="R147" s="90">
        <v>5.9907936510000006</v>
      </c>
      <c r="S147" s="91">
        <v>4.8542229391495313E-6</v>
      </c>
      <c r="T147" s="91">
        <f t="shared" si="4"/>
        <v>1.966950838065055E-4</v>
      </c>
      <c r="U147" s="91">
        <f>R147/'סכום נכסי הקרן'!$C$42</f>
        <v>4.9188744973325694E-5</v>
      </c>
    </row>
    <row r="148" spans="2:21">
      <c r="B148" s="86" t="s">
        <v>638</v>
      </c>
      <c r="C148" s="87" t="s">
        <v>639</v>
      </c>
      <c r="D148" s="88" t="s">
        <v>120</v>
      </c>
      <c r="E148" s="88" t="s">
        <v>308</v>
      </c>
      <c r="F148" s="87" t="s">
        <v>637</v>
      </c>
      <c r="G148" s="88" t="s">
        <v>629</v>
      </c>
      <c r="H148" s="87" t="s">
        <v>630</v>
      </c>
      <c r="I148" s="87" t="s">
        <v>130</v>
      </c>
      <c r="J148" s="101"/>
      <c r="K148" s="90">
        <v>5.7999999999521874</v>
      </c>
      <c r="L148" s="88" t="s">
        <v>132</v>
      </c>
      <c r="M148" s="89">
        <v>1.09E-2</v>
      </c>
      <c r="N148" s="89">
        <v>4.409999999959701E-2</v>
      </c>
      <c r="O148" s="90">
        <v>33232.239999999998</v>
      </c>
      <c r="P148" s="102">
        <v>88.11</v>
      </c>
      <c r="Q148" s="90"/>
      <c r="R148" s="90">
        <v>29.280926497999999</v>
      </c>
      <c r="S148" s="91">
        <v>7.3849422222222223E-5</v>
      </c>
      <c r="T148" s="91">
        <f t="shared" si="4"/>
        <v>9.6137751139114256E-4</v>
      </c>
      <c r="U148" s="91">
        <f>R148/'סכום נכסי הקרן'!$C$42</f>
        <v>2.4041756568470672E-4</v>
      </c>
    </row>
    <row r="149" spans="2:21">
      <c r="B149" s="86" t="s">
        <v>640</v>
      </c>
      <c r="C149" s="87" t="s">
        <v>641</v>
      </c>
      <c r="D149" s="88" t="s">
        <v>120</v>
      </c>
      <c r="E149" s="88" t="s">
        <v>308</v>
      </c>
      <c r="F149" s="87" t="s">
        <v>637</v>
      </c>
      <c r="G149" s="88" t="s">
        <v>629</v>
      </c>
      <c r="H149" s="87" t="s">
        <v>630</v>
      </c>
      <c r="I149" s="87" t="s">
        <v>130</v>
      </c>
      <c r="J149" s="101"/>
      <c r="K149" s="90">
        <v>6.6900000000408895</v>
      </c>
      <c r="L149" s="88" t="s">
        <v>132</v>
      </c>
      <c r="M149" s="89">
        <v>1.54E-2</v>
      </c>
      <c r="N149" s="89">
        <v>4.5600000000364911E-2</v>
      </c>
      <c r="O149" s="90">
        <v>71080.228772999995</v>
      </c>
      <c r="P149" s="102">
        <v>86.36</v>
      </c>
      <c r="Q149" s="90"/>
      <c r="R149" s="90">
        <v>61.384881020999998</v>
      </c>
      <c r="S149" s="91">
        <v>2.0308636792285714E-4</v>
      </c>
      <c r="T149" s="91">
        <f t="shared" si="4"/>
        <v>2.015443198392006E-3</v>
      </c>
      <c r="U149" s="91">
        <f>R149/'סכום נכסי הקרן'!$C$42</f>
        <v>5.0401423144592786E-4</v>
      </c>
    </row>
    <row r="150" spans="2:21">
      <c r="B150" s="86" t="s">
        <v>642</v>
      </c>
      <c r="C150" s="87" t="s">
        <v>643</v>
      </c>
      <c r="D150" s="88" t="s">
        <v>120</v>
      </c>
      <c r="E150" s="88" t="s">
        <v>308</v>
      </c>
      <c r="F150" s="87" t="s">
        <v>644</v>
      </c>
      <c r="G150" s="88" t="s">
        <v>645</v>
      </c>
      <c r="H150" s="87" t="s">
        <v>634</v>
      </c>
      <c r="I150" s="87" t="s">
        <v>312</v>
      </c>
      <c r="J150" s="101"/>
      <c r="K150" s="90">
        <v>4.9700000000112246</v>
      </c>
      <c r="L150" s="88" t="s">
        <v>132</v>
      </c>
      <c r="M150" s="89">
        <v>7.4999999999999997E-3</v>
      </c>
      <c r="N150" s="89">
        <v>3.4800000000099141E-2</v>
      </c>
      <c r="O150" s="90">
        <v>148914.450059</v>
      </c>
      <c r="P150" s="102">
        <v>92.12</v>
      </c>
      <c r="Q150" s="90"/>
      <c r="R150" s="90">
        <v>137.179991718</v>
      </c>
      <c r="S150" s="91">
        <v>1.1124641420812789E-4</v>
      </c>
      <c r="T150" s="91">
        <f t="shared" si="4"/>
        <v>4.5040159183322428E-3</v>
      </c>
      <c r="U150" s="91">
        <f>R150/'סכום נכסי הקרן'!$C$42</f>
        <v>1.1263468617272914E-3</v>
      </c>
    </row>
    <row r="151" spans="2:21">
      <c r="B151" s="86" t="s">
        <v>646</v>
      </c>
      <c r="C151" s="87" t="s">
        <v>647</v>
      </c>
      <c r="D151" s="88" t="s">
        <v>120</v>
      </c>
      <c r="E151" s="88" t="s">
        <v>308</v>
      </c>
      <c r="F151" s="87" t="s">
        <v>648</v>
      </c>
      <c r="G151" s="88" t="s">
        <v>629</v>
      </c>
      <c r="H151" s="87" t="s">
        <v>630</v>
      </c>
      <c r="I151" s="87" t="s">
        <v>130</v>
      </c>
      <c r="J151" s="101"/>
      <c r="K151" s="90">
        <v>4.0299999999898652</v>
      </c>
      <c r="L151" s="88" t="s">
        <v>132</v>
      </c>
      <c r="M151" s="89">
        <v>1.0800000000000001E-2</v>
      </c>
      <c r="N151" s="89">
        <v>2.9799999999915741E-2</v>
      </c>
      <c r="O151" s="90">
        <v>86563.338751999996</v>
      </c>
      <c r="P151" s="102">
        <v>101.46</v>
      </c>
      <c r="Q151" s="90"/>
      <c r="R151" s="90">
        <v>87.827164062999998</v>
      </c>
      <c r="S151" s="91">
        <v>2.6391261814634145E-4</v>
      </c>
      <c r="T151" s="91">
        <f t="shared" si="4"/>
        <v>2.883619834406393E-3</v>
      </c>
      <c r="U151" s="91">
        <f>R151/'סכום נכסי הקרן'!$C$42</f>
        <v>7.2112448308150575E-4</v>
      </c>
    </row>
    <row r="152" spans="2:21">
      <c r="B152" s="86" t="s">
        <v>649</v>
      </c>
      <c r="C152" s="87" t="s">
        <v>650</v>
      </c>
      <c r="D152" s="88" t="s">
        <v>120</v>
      </c>
      <c r="E152" s="88" t="s">
        <v>308</v>
      </c>
      <c r="F152" s="87" t="s">
        <v>651</v>
      </c>
      <c r="G152" s="88" t="s">
        <v>645</v>
      </c>
      <c r="H152" s="87" t="s">
        <v>634</v>
      </c>
      <c r="I152" s="87" t="s">
        <v>312</v>
      </c>
      <c r="J152" s="101"/>
      <c r="K152" s="90">
        <v>4.2200000001372757</v>
      </c>
      <c r="L152" s="88" t="s">
        <v>132</v>
      </c>
      <c r="M152" s="89">
        <v>1.8000000000000002E-2</v>
      </c>
      <c r="N152" s="89">
        <v>2.920000000137276E-2</v>
      </c>
      <c r="O152" s="90">
        <v>9814.7283920000009</v>
      </c>
      <c r="P152" s="102">
        <v>103.91</v>
      </c>
      <c r="Q152" s="90"/>
      <c r="R152" s="90">
        <v>10.198484329999999</v>
      </c>
      <c r="S152" s="91">
        <v>1.7588550569296745E-5</v>
      </c>
      <c r="T152" s="91">
        <f t="shared" si="4"/>
        <v>3.3484573945454405E-4</v>
      </c>
      <c r="U152" s="91">
        <f>R152/'סכום נכסי הקרן'!$C$42</f>
        <v>8.3736926031343335E-5</v>
      </c>
    </row>
    <row r="153" spans="2:21">
      <c r="B153" s="86" t="s">
        <v>652</v>
      </c>
      <c r="C153" s="87" t="s">
        <v>653</v>
      </c>
      <c r="D153" s="88" t="s">
        <v>120</v>
      </c>
      <c r="E153" s="88" t="s">
        <v>308</v>
      </c>
      <c r="F153" s="87" t="s">
        <v>654</v>
      </c>
      <c r="G153" s="88" t="s">
        <v>155</v>
      </c>
      <c r="H153" s="87" t="s">
        <v>634</v>
      </c>
      <c r="I153" s="87" t="s">
        <v>312</v>
      </c>
      <c r="J153" s="101"/>
      <c r="K153" s="90">
        <v>1.0099999999926146</v>
      </c>
      <c r="L153" s="88" t="s">
        <v>132</v>
      </c>
      <c r="M153" s="89">
        <v>1.9799999999999998E-2</v>
      </c>
      <c r="N153" s="89">
        <v>1.9199999999826824E-2</v>
      </c>
      <c r="O153" s="90">
        <v>72036.784323</v>
      </c>
      <c r="P153" s="102">
        <v>107.95</v>
      </c>
      <c r="Q153" s="90">
        <v>0.76952719500000011</v>
      </c>
      <c r="R153" s="90">
        <v>78.533233158000002</v>
      </c>
      <c r="S153" s="91">
        <v>2.3705700975385386E-4</v>
      </c>
      <c r="T153" s="91">
        <f t="shared" si="4"/>
        <v>2.5784732002962865E-3</v>
      </c>
      <c r="U153" s="91">
        <f>R153/'סכום נכסי הקרן'!$C$42</f>
        <v>6.4481459432253559E-4</v>
      </c>
    </row>
    <row r="154" spans="2:21">
      <c r="B154" s="86" t="s">
        <v>655</v>
      </c>
      <c r="C154" s="87" t="s">
        <v>656</v>
      </c>
      <c r="D154" s="88" t="s">
        <v>120</v>
      </c>
      <c r="E154" s="88" t="s">
        <v>308</v>
      </c>
      <c r="F154" s="87" t="s">
        <v>657</v>
      </c>
      <c r="G154" s="88" t="s">
        <v>360</v>
      </c>
      <c r="H154" s="87" t="s">
        <v>658</v>
      </c>
      <c r="I154" s="87" t="s">
        <v>312</v>
      </c>
      <c r="J154" s="101"/>
      <c r="K154" s="90">
        <v>4.1200000000034764</v>
      </c>
      <c r="L154" s="88" t="s">
        <v>132</v>
      </c>
      <c r="M154" s="89">
        <v>2.75E-2</v>
      </c>
      <c r="N154" s="89">
        <v>2.9800000000020539E-2</v>
      </c>
      <c r="O154" s="90">
        <v>118198.737435</v>
      </c>
      <c r="P154" s="102">
        <v>107.1</v>
      </c>
      <c r="Q154" s="90"/>
      <c r="R154" s="90">
        <v>126.59084386299999</v>
      </c>
      <c r="S154" s="91">
        <v>1.2885044275643475E-4</v>
      </c>
      <c r="T154" s="91">
        <f t="shared" si="4"/>
        <v>4.1563435653659492E-3</v>
      </c>
      <c r="U154" s="91">
        <f>R154/'סכום נכסי הקרן'!$C$42</f>
        <v>1.0394023058523799E-3</v>
      </c>
    </row>
    <row r="155" spans="2:21">
      <c r="B155" s="86" t="s">
        <v>659</v>
      </c>
      <c r="C155" s="87" t="s">
        <v>660</v>
      </c>
      <c r="D155" s="88" t="s">
        <v>120</v>
      </c>
      <c r="E155" s="88" t="s">
        <v>308</v>
      </c>
      <c r="F155" s="87" t="s">
        <v>648</v>
      </c>
      <c r="G155" s="88" t="s">
        <v>629</v>
      </c>
      <c r="H155" s="87" t="s">
        <v>661</v>
      </c>
      <c r="I155" s="87" t="s">
        <v>130</v>
      </c>
      <c r="J155" s="101"/>
      <c r="K155" s="90">
        <v>2.6599999999951964</v>
      </c>
      <c r="L155" s="88" t="s">
        <v>132</v>
      </c>
      <c r="M155" s="89">
        <v>0.04</v>
      </c>
      <c r="N155" s="89">
        <v>0.16439999999982874</v>
      </c>
      <c r="O155" s="90">
        <v>121516.01181700001</v>
      </c>
      <c r="P155" s="102">
        <v>78.8</v>
      </c>
      <c r="Q155" s="90"/>
      <c r="R155" s="90">
        <v>95.754621931000003</v>
      </c>
      <c r="S155" s="91">
        <v>4.1336100843797077E-5</v>
      </c>
      <c r="T155" s="91">
        <f t="shared" si="4"/>
        <v>3.1439012062173754E-3</v>
      </c>
      <c r="U155" s="91">
        <f>R155/'סכום נכסי הקרן'!$C$42</f>
        <v>7.8621464075881897E-4</v>
      </c>
    </row>
    <row r="156" spans="2:21">
      <c r="B156" s="86" t="s">
        <v>662</v>
      </c>
      <c r="C156" s="87" t="s">
        <v>663</v>
      </c>
      <c r="D156" s="88" t="s">
        <v>120</v>
      </c>
      <c r="E156" s="88" t="s">
        <v>308</v>
      </c>
      <c r="F156" s="87" t="s">
        <v>648</v>
      </c>
      <c r="G156" s="88" t="s">
        <v>629</v>
      </c>
      <c r="H156" s="87" t="s">
        <v>661</v>
      </c>
      <c r="I156" s="87" t="s">
        <v>130</v>
      </c>
      <c r="J156" s="101"/>
      <c r="K156" s="90">
        <v>3.3700000000092958</v>
      </c>
      <c r="L156" s="88" t="s">
        <v>132</v>
      </c>
      <c r="M156" s="89">
        <v>3.2799999999999996E-2</v>
      </c>
      <c r="N156" s="89">
        <v>0.14730000000028984</v>
      </c>
      <c r="O156" s="90">
        <v>121131.36051899999</v>
      </c>
      <c r="P156" s="102">
        <v>75.489999999999995</v>
      </c>
      <c r="Q156" s="90"/>
      <c r="R156" s="90">
        <v>91.442063494999985</v>
      </c>
      <c r="S156" s="91">
        <v>7.9930143883801319E-5</v>
      </c>
      <c r="T156" s="91">
        <f t="shared" si="4"/>
        <v>3.0023074387792526E-3</v>
      </c>
      <c r="U156" s="91">
        <f>R156/'סכום נכסי הקרן'!$C$42</f>
        <v>7.5080541963574456E-4</v>
      </c>
    </row>
    <row r="157" spans="2:21">
      <c r="B157" s="86" t="s">
        <v>664</v>
      </c>
      <c r="C157" s="87" t="s">
        <v>665</v>
      </c>
      <c r="D157" s="88" t="s">
        <v>120</v>
      </c>
      <c r="E157" s="88" t="s">
        <v>308</v>
      </c>
      <c r="F157" s="87" t="s">
        <v>648</v>
      </c>
      <c r="G157" s="88" t="s">
        <v>629</v>
      </c>
      <c r="H157" s="87" t="s">
        <v>661</v>
      </c>
      <c r="I157" s="87" t="s">
        <v>130</v>
      </c>
      <c r="J157" s="101"/>
      <c r="K157" s="90">
        <v>4.1400000004578938</v>
      </c>
      <c r="L157" s="88" t="s">
        <v>132</v>
      </c>
      <c r="M157" s="89">
        <v>1.29E-2</v>
      </c>
      <c r="N157" s="89">
        <v>0.10930000000868745</v>
      </c>
      <c r="O157" s="90">
        <v>4407.066922</v>
      </c>
      <c r="P157" s="102">
        <v>72.349999999999994</v>
      </c>
      <c r="Q157" s="90"/>
      <c r="R157" s="90">
        <v>3.1885129109999997</v>
      </c>
      <c r="S157" s="91">
        <v>4.2614507712566307E-6</v>
      </c>
      <c r="T157" s="91">
        <f t="shared" si="4"/>
        <v>1.0468810157441854E-4</v>
      </c>
      <c r="U157" s="91">
        <f>R157/'סכום נכסי הקרן'!$C$42</f>
        <v>2.6179995099172762E-5</v>
      </c>
    </row>
    <row r="158" spans="2:21">
      <c r="B158" s="86" t="s">
        <v>666</v>
      </c>
      <c r="C158" s="87" t="s">
        <v>667</v>
      </c>
      <c r="D158" s="88" t="s">
        <v>120</v>
      </c>
      <c r="E158" s="88" t="s">
        <v>308</v>
      </c>
      <c r="F158" s="87" t="s">
        <v>651</v>
      </c>
      <c r="G158" s="88" t="s">
        <v>645</v>
      </c>
      <c r="H158" s="87" t="s">
        <v>658</v>
      </c>
      <c r="I158" s="87" t="s">
        <v>312</v>
      </c>
      <c r="J158" s="101"/>
      <c r="K158" s="90">
        <v>3.4800000000047109</v>
      </c>
      <c r="L158" s="88" t="s">
        <v>132</v>
      </c>
      <c r="M158" s="89">
        <v>3.3000000000000002E-2</v>
      </c>
      <c r="N158" s="89">
        <v>4.0500000000052688E-2</v>
      </c>
      <c r="O158" s="90">
        <v>153678.333204</v>
      </c>
      <c r="P158" s="102">
        <v>104.97</v>
      </c>
      <c r="Q158" s="90"/>
      <c r="R158" s="90">
        <v>161.316145863</v>
      </c>
      <c r="S158" s="91">
        <v>3.0050867472829169E-4</v>
      </c>
      <c r="T158" s="91">
        <f t="shared" si="4"/>
        <v>5.2964756722289662E-3</v>
      </c>
      <c r="U158" s="91">
        <f>R158/'סכום נכסי הקרן'!$C$42</f>
        <v>1.324522128651584E-3</v>
      </c>
    </row>
    <row r="159" spans="2:21">
      <c r="B159" s="86" t="s">
        <v>668</v>
      </c>
      <c r="C159" s="87" t="s">
        <v>669</v>
      </c>
      <c r="D159" s="88" t="s">
        <v>120</v>
      </c>
      <c r="E159" s="88" t="s">
        <v>308</v>
      </c>
      <c r="F159" s="87" t="s">
        <v>670</v>
      </c>
      <c r="G159" s="88" t="s">
        <v>342</v>
      </c>
      <c r="H159" s="87" t="s">
        <v>658</v>
      </c>
      <c r="I159" s="87" t="s">
        <v>312</v>
      </c>
      <c r="J159" s="101"/>
      <c r="K159" s="90">
        <v>2.9999999999938516</v>
      </c>
      <c r="L159" s="88" t="s">
        <v>132</v>
      </c>
      <c r="M159" s="89">
        <v>1E-3</v>
      </c>
      <c r="N159" s="89">
        <v>2.4599999999928675E-2</v>
      </c>
      <c r="O159" s="90">
        <v>161781.190768</v>
      </c>
      <c r="P159" s="102">
        <v>100.53</v>
      </c>
      <c r="Q159" s="90"/>
      <c r="R159" s="90">
        <v>162.63863109599998</v>
      </c>
      <c r="S159" s="91">
        <v>2.8567602685454962E-4</v>
      </c>
      <c r="T159" s="91">
        <f t="shared" si="4"/>
        <v>5.3398966876889754E-3</v>
      </c>
      <c r="U159" s="91">
        <f>R159/'סכום נכסי הקרן'!$C$42</f>
        <v>1.3353806880757042E-3</v>
      </c>
    </row>
    <row r="160" spans="2:21">
      <c r="B160" s="86" t="s">
        <v>671</v>
      </c>
      <c r="C160" s="87" t="s">
        <v>672</v>
      </c>
      <c r="D160" s="88" t="s">
        <v>120</v>
      </c>
      <c r="E160" s="88" t="s">
        <v>308</v>
      </c>
      <c r="F160" s="87" t="s">
        <v>670</v>
      </c>
      <c r="G160" s="88" t="s">
        <v>342</v>
      </c>
      <c r="H160" s="87" t="s">
        <v>658</v>
      </c>
      <c r="I160" s="87" t="s">
        <v>312</v>
      </c>
      <c r="J160" s="101"/>
      <c r="K160" s="90">
        <v>5.7099999999874784</v>
      </c>
      <c r="L160" s="88" t="s">
        <v>132</v>
      </c>
      <c r="M160" s="89">
        <v>3.0000000000000001E-3</v>
      </c>
      <c r="N160" s="89">
        <v>2.6400000000014044E-2</v>
      </c>
      <c r="O160" s="90">
        <v>91234.138391999993</v>
      </c>
      <c r="P160" s="102">
        <v>93.66</v>
      </c>
      <c r="Q160" s="90"/>
      <c r="R160" s="90">
        <v>85.449898216999998</v>
      </c>
      <c r="S160" s="91">
        <v>2.5217150752085437E-4</v>
      </c>
      <c r="T160" s="91">
        <f t="shared" si="4"/>
        <v>2.8055673204909351E-3</v>
      </c>
      <c r="U160" s="91">
        <f>R160/'סכום נכסי הקרן'!$C$42</f>
        <v>7.0160541261357666E-4</v>
      </c>
    </row>
    <row r="161" spans="2:21">
      <c r="B161" s="86" t="s">
        <v>673</v>
      </c>
      <c r="C161" s="87" t="s">
        <v>674</v>
      </c>
      <c r="D161" s="88" t="s">
        <v>120</v>
      </c>
      <c r="E161" s="88" t="s">
        <v>308</v>
      </c>
      <c r="F161" s="87" t="s">
        <v>670</v>
      </c>
      <c r="G161" s="88" t="s">
        <v>342</v>
      </c>
      <c r="H161" s="87" t="s">
        <v>658</v>
      </c>
      <c r="I161" s="87" t="s">
        <v>312</v>
      </c>
      <c r="J161" s="101"/>
      <c r="K161" s="90">
        <v>4.2200000000128179</v>
      </c>
      <c r="L161" s="88" t="s">
        <v>132</v>
      </c>
      <c r="M161" s="89">
        <v>3.0000000000000001E-3</v>
      </c>
      <c r="N161" s="89">
        <v>2.7100000000064083E-2</v>
      </c>
      <c r="O161" s="90">
        <v>132510.23377600001</v>
      </c>
      <c r="P161" s="102">
        <v>94.2</v>
      </c>
      <c r="Q161" s="90"/>
      <c r="R161" s="90">
        <v>124.82464462</v>
      </c>
      <c r="S161" s="91">
        <v>2.6053919342508851E-4</v>
      </c>
      <c r="T161" s="91">
        <f t="shared" si="4"/>
        <v>4.0983541355242318E-3</v>
      </c>
      <c r="U161" s="91">
        <f>R161/'סכום נכסי הקרן'!$C$42</f>
        <v>1.0249005337672229E-3</v>
      </c>
    </row>
    <row r="162" spans="2:21">
      <c r="B162" s="86" t="s">
        <v>675</v>
      </c>
      <c r="C162" s="87" t="s">
        <v>676</v>
      </c>
      <c r="D162" s="88" t="s">
        <v>120</v>
      </c>
      <c r="E162" s="88" t="s">
        <v>308</v>
      </c>
      <c r="F162" s="87" t="s">
        <v>677</v>
      </c>
      <c r="G162" s="88" t="s">
        <v>678</v>
      </c>
      <c r="H162" s="87" t="s">
        <v>661</v>
      </c>
      <c r="I162" s="87" t="s">
        <v>130</v>
      </c>
      <c r="J162" s="101"/>
      <c r="K162" s="90">
        <v>4.7100000001663691</v>
      </c>
      <c r="L162" s="88" t="s">
        <v>132</v>
      </c>
      <c r="M162" s="89">
        <v>3.2500000000000001E-2</v>
      </c>
      <c r="N162" s="89">
        <v>4.8000000001701487E-2</v>
      </c>
      <c r="O162" s="90">
        <v>11154.471143999999</v>
      </c>
      <c r="P162" s="102">
        <v>94.84</v>
      </c>
      <c r="Q162" s="90"/>
      <c r="R162" s="90">
        <v>10.578900544</v>
      </c>
      <c r="S162" s="91">
        <v>4.2901812092307688E-5</v>
      </c>
      <c r="T162" s="91">
        <f t="shared" si="4"/>
        <v>3.4733590410603282E-4</v>
      </c>
      <c r="U162" s="91">
        <f>R162/'סכום נכסי הקרן'!$C$42</f>
        <v>8.6860418046635942E-5</v>
      </c>
    </row>
    <row r="163" spans="2:21">
      <c r="B163" s="86" t="s">
        <v>683</v>
      </c>
      <c r="C163" s="87" t="s">
        <v>684</v>
      </c>
      <c r="D163" s="88" t="s">
        <v>120</v>
      </c>
      <c r="E163" s="88" t="s">
        <v>308</v>
      </c>
      <c r="F163" s="87" t="s">
        <v>685</v>
      </c>
      <c r="G163" s="88" t="s">
        <v>342</v>
      </c>
      <c r="H163" s="87" t="s">
        <v>682</v>
      </c>
      <c r="I163" s="87"/>
      <c r="J163" s="101"/>
      <c r="K163" s="90">
        <v>3.8799999999969907</v>
      </c>
      <c r="L163" s="88" t="s">
        <v>132</v>
      </c>
      <c r="M163" s="89">
        <v>1.9E-2</v>
      </c>
      <c r="N163" s="89">
        <v>2.9300000000007521E-2</v>
      </c>
      <c r="O163" s="90">
        <v>132928.95999999999</v>
      </c>
      <c r="P163" s="102">
        <v>100</v>
      </c>
      <c r="Q163" s="90"/>
      <c r="R163" s="90">
        <v>132.92895563000002</v>
      </c>
      <c r="S163" s="91">
        <v>2.4443963068051215E-4</v>
      </c>
      <c r="T163" s="91">
        <f t="shared" si="4"/>
        <v>4.3644421075310549E-3</v>
      </c>
      <c r="U163" s="91">
        <f>R163/'סכום נכסי הקרן'!$C$42</f>
        <v>1.091442783538898E-3</v>
      </c>
    </row>
    <row r="164" spans="2:21">
      <c r="B164" s="86" t="s">
        <v>686</v>
      </c>
      <c r="C164" s="87" t="s">
        <v>687</v>
      </c>
      <c r="D164" s="88" t="s">
        <v>120</v>
      </c>
      <c r="E164" s="88" t="s">
        <v>308</v>
      </c>
      <c r="F164" s="87" t="s">
        <v>688</v>
      </c>
      <c r="G164" s="88" t="s">
        <v>342</v>
      </c>
      <c r="H164" s="87" t="s">
        <v>682</v>
      </c>
      <c r="I164" s="87"/>
      <c r="J164" s="101"/>
      <c r="K164" s="90">
        <v>0.25</v>
      </c>
      <c r="L164" s="88" t="s">
        <v>132</v>
      </c>
      <c r="M164" s="89">
        <v>2.1000000000000001E-2</v>
      </c>
      <c r="N164" s="89">
        <v>3.8197218710493051E-2</v>
      </c>
      <c r="O164" s="90">
        <v>3.6219999999999998E-3</v>
      </c>
      <c r="P164" s="102">
        <v>109.42</v>
      </c>
      <c r="Q164" s="90"/>
      <c r="R164" s="90">
        <v>3.9550000000000002E-6</v>
      </c>
      <c r="S164" s="91">
        <v>1.7766221830948953E-11</v>
      </c>
      <c r="T164" s="91">
        <f t="shared" si="4"/>
        <v>1.2985408975401367E-10</v>
      </c>
      <c r="U164" s="91">
        <f>R164/'סכום נכסי הקרן'!$C$42</f>
        <v>3.2473407982768647E-11</v>
      </c>
    </row>
    <row r="165" spans="2:21">
      <c r="B165" s="86" t="s">
        <v>689</v>
      </c>
      <c r="C165" s="87" t="s">
        <v>690</v>
      </c>
      <c r="D165" s="88" t="s">
        <v>120</v>
      </c>
      <c r="E165" s="88" t="s">
        <v>308</v>
      </c>
      <c r="F165" s="87" t="s">
        <v>688</v>
      </c>
      <c r="G165" s="88" t="s">
        <v>342</v>
      </c>
      <c r="H165" s="87" t="s">
        <v>682</v>
      </c>
      <c r="I165" s="87"/>
      <c r="J165" s="101"/>
      <c r="K165" s="90">
        <v>4.1999999999969662</v>
      </c>
      <c r="L165" s="88" t="s">
        <v>132</v>
      </c>
      <c r="M165" s="89">
        <v>2.75E-2</v>
      </c>
      <c r="N165" s="89">
        <v>2.6799999999957524E-2</v>
      </c>
      <c r="O165" s="90">
        <v>122609.20584230877</v>
      </c>
      <c r="P165" s="102">
        <v>107.54</v>
      </c>
      <c r="Q165" s="90"/>
      <c r="R165" s="90">
        <v>131.85393621700001</v>
      </c>
      <c r="S165" s="91">
        <v>2.4004655394856391E-4</v>
      </c>
      <c r="T165" s="91">
        <f t="shared" si="4"/>
        <v>4.3291461107313051E-3</v>
      </c>
      <c r="U165" s="91">
        <f>R165/'סכום נכסי הקרן'!$C$42</f>
        <v>1.0826160973220218E-3</v>
      </c>
    </row>
    <row r="166" spans="2:21">
      <c r="B166" s="86" t="s">
        <v>691</v>
      </c>
      <c r="C166" s="87" t="s">
        <v>692</v>
      </c>
      <c r="D166" s="88" t="s">
        <v>120</v>
      </c>
      <c r="E166" s="88" t="s">
        <v>308</v>
      </c>
      <c r="F166" s="87" t="s">
        <v>688</v>
      </c>
      <c r="G166" s="88" t="s">
        <v>342</v>
      </c>
      <c r="H166" s="87" t="s">
        <v>682</v>
      </c>
      <c r="I166" s="87"/>
      <c r="J166" s="101"/>
      <c r="K166" s="90">
        <v>5.9100000000009967</v>
      </c>
      <c r="L166" s="88" t="s">
        <v>132</v>
      </c>
      <c r="M166" s="89">
        <v>8.5000000000000006E-3</v>
      </c>
      <c r="N166" s="89">
        <v>3.0100000000009959E-2</v>
      </c>
      <c r="O166" s="90">
        <v>107110.99724400001</v>
      </c>
      <c r="P166" s="102">
        <v>93.75</v>
      </c>
      <c r="Q166" s="90"/>
      <c r="R166" s="90">
        <v>100.41656159</v>
      </c>
      <c r="S166" s="91">
        <v>2.0713627673350044E-4</v>
      </c>
      <c r="T166" s="91">
        <f t="shared" si="4"/>
        <v>3.2969661697843998E-3</v>
      </c>
      <c r="U166" s="91">
        <f>R166/'סכום נכסי הקרן'!$C$42</f>
        <v>8.2449253419440835E-4</v>
      </c>
    </row>
    <row r="167" spans="2:21">
      <c r="B167" s="86" t="s">
        <v>693</v>
      </c>
      <c r="C167" s="87" t="s">
        <v>694</v>
      </c>
      <c r="D167" s="88" t="s">
        <v>120</v>
      </c>
      <c r="E167" s="88" t="s">
        <v>308</v>
      </c>
      <c r="F167" s="87" t="s">
        <v>695</v>
      </c>
      <c r="G167" s="88" t="s">
        <v>360</v>
      </c>
      <c r="H167" s="87" t="s">
        <v>682</v>
      </c>
      <c r="I167" s="87"/>
      <c r="J167" s="101"/>
      <c r="K167" s="90">
        <v>2.9700000000207822</v>
      </c>
      <c r="L167" s="88" t="s">
        <v>132</v>
      </c>
      <c r="M167" s="89">
        <v>1.6399999999999998E-2</v>
      </c>
      <c r="N167" s="89">
        <v>2.9000000000159867E-2</v>
      </c>
      <c r="O167" s="90">
        <v>59876.115308999993</v>
      </c>
      <c r="P167" s="102">
        <v>104.47</v>
      </c>
      <c r="Q167" s="90"/>
      <c r="R167" s="90">
        <v>62.552576910000006</v>
      </c>
      <c r="S167" s="91">
        <v>2.277256619874995E-4</v>
      </c>
      <c r="T167" s="91">
        <f t="shared" si="4"/>
        <v>2.0537820319635859E-3</v>
      </c>
      <c r="U167" s="91">
        <f>R167/'סכום נכסי הקרן'!$C$42</f>
        <v>5.1360185850112352E-4</v>
      </c>
    </row>
    <row r="168" spans="2:21">
      <c r="B168" s="86" t="s">
        <v>696</v>
      </c>
      <c r="C168" s="87" t="s">
        <v>697</v>
      </c>
      <c r="D168" s="88" t="s">
        <v>120</v>
      </c>
      <c r="E168" s="88" t="s">
        <v>308</v>
      </c>
      <c r="F168" s="87" t="s">
        <v>698</v>
      </c>
      <c r="G168" s="88" t="s">
        <v>699</v>
      </c>
      <c r="H168" s="87" t="s">
        <v>682</v>
      </c>
      <c r="I168" s="87"/>
      <c r="J168" s="101"/>
      <c r="K168" s="90">
        <v>3.4000000000026391</v>
      </c>
      <c r="L168" s="88" t="s">
        <v>132</v>
      </c>
      <c r="M168" s="89">
        <v>1.4800000000000001E-2</v>
      </c>
      <c r="N168" s="89">
        <v>3.9000000000048378E-2</v>
      </c>
      <c r="O168" s="90">
        <v>233042.74461200004</v>
      </c>
      <c r="P168" s="102">
        <v>97.56</v>
      </c>
      <c r="Q168" s="90"/>
      <c r="R168" s="90">
        <v>227.35650239099999</v>
      </c>
      <c r="S168" s="91">
        <v>3.2502248186832731E-4</v>
      </c>
      <c r="T168" s="91">
        <f t="shared" si="4"/>
        <v>7.4647715973804128E-3</v>
      </c>
      <c r="U168" s="91">
        <f>R168/'סכום נכסי הקרן'!$C$42</f>
        <v>1.866761178174022E-3</v>
      </c>
    </row>
    <row r="169" spans="2:21">
      <c r="B169" s="86" t="s">
        <v>700</v>
      </c>
      <c r="C169" s="87" t="s">
        <v>701</v>
      </c>
      <c r="D169" s="88" t="s">
        <v>120</v>
      </c>
      <c r="E169" s="88" t="s">
        <v>308</v>
      </c>
      <c r="F169" s="87" t="s">
        <v>702</v>
      </c>
      <c r="G169" s="88" t="s">
        <v>600</v>
      </c>
      <c r="H169" s="87" t="s">
        <v>682</v>
      </c>
      <c r="I169" s="87"/>
      <c r="J169" s="101"/>
      <c r="K169" s="110">
        <v>0</v>
      </c>
      <c r="L169" s="88" t="s">
        <v>132</v>
      </c>
      <c r="M169" s="89">
        <v>4.9000000000000002E-2</v>
      </c>
      <c r="N169" s="111">
        <v>0</v>
      </c>
      <c r="O169" s="90">
        <v>44638.046075999999</v>
      </c>
      <c r="P169" s="102">
        <v>22.7</v>
      </c>
      <c r="Q169" s="90"/>
      <c r="R169" s="90">
        <v>10.132835536</v>
      </c>
      <c r="S169" s="91">
        <v>9.8290234517025031E-5</v>
      </c>
      <c r="T169" s="91">
        <f t="shared" si="4"/>
        <v>3.3269029965977319E-4</v>
      </c>
      <c r="U169" s="91">
        <f>R169/'סכום נכסי הקרן'!$C$42</f>
        <v>8.3197901993128744E-5</v>
      </c>
    </row>
    <row r="170" spans="2:21">
      <c r="B170" s="92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90"/>
      <c r="P170" s="102"/>
      <c r="Q170" s="87"/>
      <c r="R170" s="87"/>
      <c r="S170" s="87"/>
      <c r="T170" s="91"/>
      <c r="U170" s="87"/>
    </row>
    <row r="171" spans="2:21">
      <c r="B171" s="85" t="s">
        <v>48</v>
      </c>
      <c r="C171" s="80"/>
      <c r="D171" s="81"/>
      <c r="E171" s="81"/>
      <c r="F171" s="80"/>
      <c r="G171" s="81"/>
      <c r="H171" s="80"/>
      <c r="I171" s="80"/>
      <c r="J171" s="99"/>
      <c r="K171" s="83">
        <v>4.3492046337094576</v>
      </c>
      <c r="L171" s="81"/>
      <c r="M171" s="82"/>
      <c r="N171" s="82">
        <v>5.7465989406607389E-2</v>
      </c>
      <c r="O171" s="83"/>
      <c r="P171" s="100"/>
      <c r="Q171" s="83">
        <f>SUM(Q172:Q249)</f>
        <v>3.7171576449999995</v>
      </c>
      <c r="R171" s="83">
        <f>SUM(R172:R249)</f>
        <v>4096.854936020999</v>
      </c>
      <c r="S171" s="84"/>
      <c r="T171" s="84">
        <f t="shared" ref="T171:T202" si="5">IFERROR(R171/$R$11,0)</f>
        <v>0.13451159761599107</v>
      </c>
      <c r="U171" s="84">
        <f>R171/'סכום נכסי הקרן'!$C$42</f>
        <v>3.3638139515456238E-2</v>
      </c>
    </row>
    <row r="172" spans="2:21">
      <c r="B172" s="86" t="s">
        <v>703</v>
      </c>
      <c r="C172" s="87" t="s">
        <v>704</v>
      </c>
      <c r="D172" s="88" t="s">
        <v>120</v>
      </c>
      <c r="E172" s="88" t="s">
        <v>308</v>
      </c>
      <c r="F172" s="87" t="s">
        <v>320</v>
      </c>
      <c r="G172" s="88" t="s">
        <v>316</v>
      </c>
      <c r="H172" s="87" t="s">
        <v>317</v>
      </c>
      <c r="I172" s="87" t="s">
        <v>130</v>
      </c>
      <c r="J172" s="101"/>
      <c r="K172" s="90">
        <v>4.0999968464510754</v>
      </c>
      <c r="L172" s="88" t="s">
        <v>132</v>
      </c>
      <c r="M172" s="89">
        <v>2.6800000000000001E-2</v>
      </c>
      <c r="N172" s="89">
        <v>4.1902647590856761E-2</v>
      </c>
      <c r="O172" s="90">
        <v>6.4640000000000001E-3</v>
      </c>
      <c r="P172" s="102">
        <v>94.29</v>
      </c>
      <c r="Q172" s="90"/>
      <c r="R172" s="90">
        <v>6.0809999999999999E-6</v>
      </c>
      <c r="S172" s="91">
        <v>2.4770537356946706E-12</v>
      </c>
      <c r="T172" s="91">
        <f t="shared" si="5"/>
        <v>1.9965681916413579E-10</v>
      </c>
      <c r="U172" s="91">
        <f>R172/'סכום נכסי הקרן'!$C$42</f>
        <v>4.9929404283999016E-11</v>
      </c>
    </row>
    <row r="173" spans="2:21">
      <c r="B173" s="86" t="s">
        <v>705</v>
      </c>
      <c r="C173" s="87" t="s">
        <v>706</v>
      </c>
      <c r="D173" s="88" t="s">
        <v>120</v>
      </c>
      <c r="E173" s="88" t="s">
        <v>308</v>
      </c>
      <c r="F173" s="87" t="s">
        <v>707</v>
      </c>
      <c r="G173" s="88" t="s">
        <v>342</v>
      </c>
      <c r="H173" s="87" t="s">
        <v>317</v>
      </c>
      <c r="I173" s="87" t="s">
        <v>130</v>
      </c>
      <c r="J173" s="101"/>
      <c r="K173" s="90">
        <v>2.62</v>
      </c>
      <c r="L173" s="88" t="s">
        <v>132</v>
      </c>
      <c r="M173" s="89">
        <v>1.44E-2</v>
      </c>
      <c r="N173" s="89">
        <v>4.1695842450765873E-2</v>
      </c>
      <c r="O173" s="90">
        <v>9.7999999999999997E-4</v>
      </c>
      <c r="P173" s="102">
        <v>93.56</v>
      </c>
      <c r="Q173" s="90"/>
      <c r="R173" s="90">
        <v>9.1399999999999995E-7</v>
      </c>
      <c r="S173" s="91">
        <v>1.7818181818181817E-12</v>
      </c>
      <c r="T173" s="91">
        <f t="shared" si="5"/>
        <v>3.0009263725706318E-11</v>
      </c>
      <c r="U173" s="91">
        <f>R173/'סכום נכסי הקרן'!$C$42</f>
        <v>7.50460047945652E-12</v>
      </c>
    </row>
    <row r="174" spans="2:21">
      <c r="B174" s="86" t="s">
        <v>708</v>
      </c>
      <c r="C174" s="87" t="s">
        <v>709</v>
      </c>
      <c r="D174" s="88" t="s">
        <v>120</v>
      </c>
      <c r="E174" s="88" t="s">
        <v>308</v>
      </c>
      <c r="F174" s="87" t="s">
        <v>347</v>
      </c>
      <c r="G174" s="88" t="s">
        <v>316</v>
      </c>
      <c r="H174" s="87" t="s">
        <v>317</v>
      </c>
      <c r="I174" s="87" t="s">
        <v>130</v>
      </c>
      <c r="J174" s="101"/>
      <c r="K174" s="90">
        <v>4.5299999999887381</v>
      </c>
      <c r="L174" s="88" t="s">
        <v>132</v>
      </c>
      <c r="M174" s="89">
        <v>2.5000000000000001E-2</v>
      </c>
      <c r="N174" s="89">
        <v>4.1899999999780703E-2</v>
      </c>
      <c r="O174" s="90">
        <v>36316.295889000001</v>
      </c>
      <c r="P174" s="102">
        <v>92.92</v>
      </c>
      <c r="Q174" s="90"/>
      <c r="R174" s="90">
        <v>33.745101346000006</v>
      </c>
      <c r="S174" s="91">
        <v>1.2240038110104441E-5</v>
      </c>
      <c r="T174" s="91">
        <f t="shared" si="5"/>
        <v>1.1079492841824961E-3</v>
      </c>
      <c r="U174" s="91">
        <f>R174/'סכום נכסי הקרן'!$C$42</f>
        <v>2.7707166711214498E-4</v>
      </c>
    </row>
    <row r="175" spans="2:21">
      <c r="B175" s="86" t="s">
        <v>710</v>
      </c>
      <c r="C175" s="87" t="s">
        <v>711</v>
      </c>
      <c r="D175" s="88" t="s">
        <v>120</v>
      </c>
      <c r="E175" s="88" t="s">
        <v>308</v>
      </c>
      <c r="F175" s="87" t="s">
        <v>359</v>
      </c>
      <c r="G175" s="88" t="s">
        <v>360</v>
      </c>
      <c r="H175" s="87" t="s">
        <v>361</v>
      </c>
      <c r="I175" s="87" t="s">
        <v>130</v>
      </c>
      <c r="J175" s="101"/>
      <c r="K175" s="90">
        <v>0.77</v>
      </c>
      <c r="L175" s="88" t="s">
        <v>132</v>
      </c>
      <c r="M175" s="89">
        <v>4.8000000000000001E-2</v>
      </c>
      <c r="N175" s="89">
        <v>4.0601813685078314E-2</v>
      </c>
      <c r="O175" s="90">
        <v>1.2130000000000001E-3</v>
      </c>
      <c r="P175" s="102">
        <v>101.63</v>
      </c>
      <c r="Q175" s="90"/>
      <c r="R175" s="90">
        <v>1.2130000000000001E-6</v>
      </c>
      <c r="S175" s="91">
        <v>1.789562234424096E-12</v>
      </c>
      <c r="T175" s="91">
        <f t="shared" si="5"/>
        <v>3.9826298576894709E-11</v>
      </c>
      <c r="U175" s="91">
        <f>R175/'סכום נכסי הקרן'!$C$42</f>
        <v>9.959606544399082E-12</v>
      </c>
    </row>
    <row r="176" spans="2:21">
      <c r="B176" s="86" t="s">
        <v>712</v>
      </c>
      <c r="C176" s="87" t="s">
        <v>713</v>
      </c>
      <c r="D176" s="88" t="s">
        <v>120</v>
      </c>
      <c r="E176" s="88" t="s">
        <v>308</v>
      </c>
      <c r="F176" s="87" t="s">
        <v>714</v>
      </c>
      <c r="G176" s="88" t="s">
        <v>715</v>
      </c>
      <c r="H176" s="87" t="s">
        <v>361</v>
      </c>
      <c r="I176" s="87" t="s">
        <v>130</v>
      </c>
      <c r="J176" s="101"/>
      <c r="K176" s="90">
        <v>2.73</v>
      </c>
      <c r="L176" s="88" t="s">
        <v>132</v>
      </c>
      <c r="M176" s="89">
        <v>2.6099999999999998E-2</v>
      </c>
      <c r="N176" s="89">
        <v>4.0396927016645323E-2</v>
      </c>
      <c r="O176" s="90">
        <v>1.6280000000000001E-3</v>
      </c>
      <c r="P176" s="102">
        <v>96.32</v>
      </c>
      <c r="Q176" s="90">
        <v>1.7E-8</v>
      </c>
      <c r="R176" s="90">
        <v>1.562E-6</v>
      </c>
      <c r="S176" s="91">
        <v>3.1756856398928539E-12</v>
      </c>
      <c r="T176" s="91">
        <f t="shared" si="5"/>
        <v>5.1284978052027645E-11</v>
      </c>
      <c r="U176" s="91">
        <f>R176/'סכום נכסי הקרן'!$C$42</f>
        <v>1.2825148740602939E-11</v>
      </c>
    </row>
    <row r="177" spans="2:21">
      <c r="B177" s="86" t="s">
        <v>716</v>
      </c>
      <c r="C177" s="87" t="s">
        <v>717</v>
      </c>
      <c r="D177" s="88" t="s">
        <v>120</v>
      </c>
      <c r="E177" s="88" t="s">
        <v>308</v>
      </c>
      <c r="F177" s="87" t="s">
        <v>718</v>
      </c>
      <c r="G177" s="88" t="s">
        <v>719</v>
      </c>
      <c r="H177" s="87" t="s">
        <v>376</v>
      </c>
      <c r="I177" s="87" t="s">
        <v>312</v>
      </c>
      <c r="J177" s="101"/>
      <c r="K177" s="90">
        <v>0.91000022933233193</v>
      </c>
      <c r="L177" s="88" t="s">
        <v>132</v>
      </c>
      <c r="M177" s="89">
        <v>4.2000000000000003E-2</v>
      </c>
      <c r="N177" s="89">
        <v>3.7599522632341655E-2</v>
      </c>
      <c r="O177" s="90">
        <v>1.1631000000000001E-2</v>
      </c>
      <c r="P177" s="102">
        <v>100.76</v>
      </c>
      <c r="Q177" s="90"/>
      <c r="R177" s="90">
        <v>1.1731E-5</v>
      </c>
      <c r="S177" s="91">
        <v>7.5305718491335687E-11</v>
      </c>
      <c r="T177" s="91">
        <f t="shared" si="5"/>
        <v>3.8516266166986957E-10</v>
      </c>
      <c r="U177" s="91">
        <f>R177/'סכום נכסי הקרן'!$C$42</f>
        <v>9.6319987116525652E-11</v>
      </c>
    </row>
    <row r="178" spans="2:21">
      <c r="B178" s="86" t="s">
        <v>720</v>
      </c>
      <c r="C178" s="87" t="s">
        <v>721</v>
      </c>
      <c r="D178" s="88" t="s">
        <v>120</v>
      </c>
      <c r="E178" s="88" t="s">
        <v>308</v>
      </c>
      <c r="F178" s="87" t="s">
        <v>722</v>
      </c>
      <c r="G178" s="88" t="s">
        <v>504</v>
      </c>
      <c r="H178" s="87" t="s">
        <v>400</v>
      </c>
      <c r="I178" s="87" t="s">
        <v>312</v>
      </c>
      <c r="J178" s="101"/>
      <c r="K178" s="90">
        <v>8.8700000000627242</v>
      </c>
      <c r="L178" s="88" t="s">
        <v>132</v>
      </c>
      <c r="M178" s="89">
        <v>2.4E-2</v>
      </c>
      <c r="N178" s="89">
        <v>4.800000000038749E-2</v>
      </c>
      <c r="O178" s="90">
        <v>50832.805291999997</v>
      </c>
      <c r="P178" s="102">
        <v>81.23</v>
      </c>
      <c r="Q178" s="90"/>
      <c r="R178" s="90">
        <v>41.291487742999998</v>
      </c>
      <c r="S178" s="91">
        <v>6.7682985348634019E-5</v>
      </c>
      <c r="T178" s="91">
        <f t="shared" si="5"/>
        <v>1.355718977359362E-3</v>
      </c>
      <c r="U178" s="91">
        <f>R178/'סכום נכסי הקרן'!$C$42</f>
        <v>3.390329526406902E-4</v>
      </c>
    </row>
    <row r="179" spans="2:21">
      <c r="B179" s="86" t="s">
        <v>723</v>
      </c>
      <c r="C179" s="87" t="s">
        <v>724</v>
      </c>
      <c r="D179" s="88" t="s">
        <v>120</v>
      </c>
      <c r="E179" s="88" t="s">
        <v>308</v>
      </c>
      <c r="F179" s="87" t="s">
        <v>391</v>
      </c>
      <c r="G179" s="88" t="s">
        <v>342</v>
      </c>
      <c r="H179" s="87" t="s">
        <v>392</v>
      </c>
      <c r="I179" s="87" t="s">
        <v>130</v>
      </c>
      <c r="J179" s="101"/>
      <c r="K179" s="90">
        <v>1.9699994596444461</v>
      </c>
      <c r="L179" s="88" t="s">
        <v>132</v>
      </c>
      <c r="M179" s="89">
        <v>3.39E-2</v>
      </c>
      <c r="N179" s="89">
        <v>4.3495605138607167E-2</v>
      </c>
      <c r="O179" s="90">
        <v>3.2560000000000002E-3</v>
      </c>
      <c r="P179" s="102">
        <v>98.15</v>
      </c>
      <c r="Q179" s="90">
        <v>1.2470000000000001E-6</v>
      </c>
      <c r="R179" s="90">
        <v>4.437E-6</v>
      </c>
      <c r="S179" s="91">
        <v>6.6853241423871761E-12</v>
      </c>
      <c r="T179" s="91">
        <f t="shared" si="5"/>
        <v>1.456795439288391E-10</v>
      </c>
      <c r="U179" s="91">
        <f>R179/'סכום נכסי הקרן'!$C$42</f>
        <v>3.643097628812755E-11</v>
      </c>
    </row>
    <row r="180" spans="2:21">
      <c r="B180" s="86" t="s">
        <v>725</v>
      </c>
      <c r="C180" s="87" t="s">
        <v>726</v>
      </c>
      <c r="D180" s="88" t="s">
        <v>120</v>
      </c>
      <c r="E180" s="88" t="s">
        <v>308</v>
      </c>
      <c r="F180" s="87" t="s">
        <v>391</v>
      </c>
      <c r="G180" s="88" t="s">
        <v>342</v>
      </c>
      <c r="H180" s="87" t="s">
        <v>392</v>
      </c>
      <c r="I180" s="87" t="s">
        <v>130</v>
      </c>
      <c r="J180" s="101"/>
      <c r="K180" s="90">
        <v>6.6700000000743316</v>
      </c>
      <c r="L180" s="88" t="s">
        <v>132</v>
      </c>
      <c r="M180" s="89">
        <v>2.4399999999999998E-2</v>
      </c>
      <c r="N180" s="89">
        <v>5.0200000000547702E-2</v>
      </c>
      <c r="O180" s="90">
        <v>32471.627136999996</v>
      </c>
      <c r="P180" s="102">
        <v>86.59</v>
      </c>
      <c r="Q180" s="90"/>
      <c r="R180" s="90">
        <v>28.117181573000003</v>
      </c>
      <c r="S180" s="91">
        <v>2.9558947562123472E-5</v>
      </c>
      <c r="T180" s="91">
        <f t="shared" si="5"/>
        <v>9.231683993957627E-4</v>
      </c>
      <c r="U180" s="91">
        <f>R180/'סכום נכסי הקרן'!$C$42</f>
        <v>2.3086237889901739E-4</v>
      </c>
    </row>
    <row r="181" spans="2:21">
      <c r="B181" s="86" t="s">
        <v>727</v>
      </c>
      <c r="C181" s="87" t="s">
        <v>728</v>
      </c>
      <c r="D181" s="88" t="s">
        <v>120</v>
      </c>
      <c r="E181" s="88" t="s">
        <v>308</v>
      </c>
      <c r="F181" s="87" t="s">
        <v>405</v>
      </c>
      <c r="G181" s="88" t="s">
        <v>342</v>
      </c>
      <c r="H181" s="87" t="s">
        <v>392</v>
      </c>
      <c r="I181" s="87" t="s">
        <v>130</v>
      </c>
      <c r="J181" s="101"/>
      <c r="K181" s="90">
        <v>0.50999999998941525</v>
      </c>
      <c r="L181" s="88" t="s">
        <v>132</v>
      </c>
      <c r="M181" s="89">
        <v>3.5000000000000003E-2</v>
      </c>
      <c r="N181" s="89">
        <v>3.4199999999601507E-2</v>
      </c>
      <c r="O181" s="90">
        <v>31559.915520999999</v>
      </c>
      <c r="P181" s="102">
        <v>100.03</v>
      </c>
      <c r="Q181" s="90">
        <v>0.55229852700000004</v>
      </c>
      <c r="R181" s="90">
        <v>32.121680634000001</v>
      </c>
      <c r="S181" s="91">
        <v>2.7682436623189806E-4</v>
      </c>
      <c r="T181" s="91">
        <f t="shared" si="5"/>
        <v>1.0546476864973953E-3</v>
      </c>
      <c r="U181" s="91">
        <f>R181/'סכום נכסי הקרן'!$C$42</f>
        <v>2.6374220994186611E-4</v>
      </c>
    </row>
    <row r="182" spans="2:21">
      <c r="B182" s="86" t="s">
        <v>729</v>
      </c>
      <c r="C182" s="87" t="s">
        <v>730</v>
      </c>
      <c r="D182" s="88" t="s">
        <v>120</v>
      </c>
      <c r="E182" s="88" t="s">
        <v>308</v>
      </c>
      <c r="F182" s="87" t="s">
        <v>414</v>
      </c>
      <c r="G182" s="88" t="s">
        <v>342</v>
      </c>
      <c r="H182" s="87" t="s">
        <v>400</v>
      </c>
      <c r="I182" s="87" t="s">
        <v>312</v>
      </c>
      <c r="J182" s="101"/>
      <c r="K182" s="90">
        <v>6.2400000000011069</v>
      </c>
      <c r="L182" s="88" t="s">
        <v>132</v>
      </c>
      <c r="M182" s="89">
        <v>2.5499999999999998E-2</v>
      </c>
      <c r="N182" s="89">
        <v>5.0199999999997622E-2</v>
      </c>
      <c r="O182" s="90">
        <v>293730.96434499999</v>
      </c>
      <c r="P182" s="102">
        <v>86.05</v>
      </c>
      <c r="Q182" s="90"/>
      <c r="R182" s="90">
        <v>252.75550460300002</v>
      </c>
      <c r="S182" s="91">
        <v>2.0782590674390226E-4</v>
      </c>
      <c r="T182" s="91">
        <f t="shared" si="5"/>
        <v>8.2986943060781235E-3</v>
      </c>
      <c r="U182" s="91">
        <f>R182/'סכום נכסי הקרן'!$C$42</f>
        <v>2.0753053402942545E-3</v>
      </c>
    </row>
    <row r="183" spans="2:21">
      <c r="B183" s="86" t="s">
        <v>731</v>
      </c>
      <c r="C183" s="87" t="s">
        <v>732</v>
      </c>
      <c r="D183" s="88" t="s">
        <v>120</v>
      </c>
      <c r="E183" s="88" t="s">
        <v>308</v>
      </c>
      <c r="F183" s="87" t="s">
        <v>733</v>
      </c>
      <c r="G183" s="88" t="s">
        <v>342</v>
      </c>
      <c r="H183" s="87" t="s">
        <v>400</v>
      </c>
      <c r="I183" s="87" t="s">
        <v>312</v>
      </c>
      <c r="J183" s="101"/>
      <c r="K183" s="90">
        <v>1.3500000000027288</v>
      </c>
      <c r="L183" s="88" t="s">
        <v>132</v>
      </c>
      <c r="M183" s="89">
        <v>2.5499999999999998E-2</v>
      </c>
      <c r="N183" s="89">
        <v>4.1100000000016373E-2</v>
      </c>
      <c r="O183" s="90">
        <v>74772.539999999994</v>
      </c>
      <c r="P183" s="102">
        <v>98.02</v>
      </c>
      <c r="Q183" s="90"/>
      <c r="R183" s="90">
        <v>73.292043707999994</v>
      </c>
      <c r="S183" s="91">
        <v>2.4760267032246526E-4</v>
      </c>
      <c r="T183" s="91">
        <f t="shared" si="5"/>
        <v>2.4063897906229387E-3</v>
      </c>
      <c r="U183" s="91">
        <f>R183/'סכום נכסי הקרן'!$C$42</f>
        <v>6.0178064152232496E-4</v>
      </c>
    </row>
    <row r="184" spans="2:21">
      <c r="B184" s="86" t="s">
        <v>734</v>
      </c>
      <c r="C184" s="87" t="s">
        <v>735</v>
      </c>
      <c r="D184" s="88" t="s">
        <v>120</v>
      </c>
      <c r="E184" s="88" t="s">
        <v>308</v>
      </c>
      <c r="F184" s="87" t="s">
        <v>736</v>
      </c>
      <c r="G184" s="88" t="s">
        <v>126</v>
      </c>
      <c r="H184" s="87" t="s">
        <v>400</v>
      </c>
      <c r="I184" s="87" t="s">
        <v>312</v>
      </c>
      <c r="J184" s="101"/>
      <c r="K184" s="90">
        <v>4.3299999999901235</v>
      </c>
      <c r="L184" s="88" t="s">
        <v>132</v>
      </c>
      <c r="M184" s="89">
        <v>2.2400000000000003E-2</v>
      </c>
      <c r="N184" s="89">
        <v>4.6000000000044922E-2</v>
      </c>
      <c r="O184" s="90">
        <v>48968.042931000004</v>
      </c>
      <c r="P184" s="102">
        <v>90.96</v>
      </c>
      <c r="Q184" s="90"/>
      <c r="R184" s="90">
        <v>44.541331467999989</v>
      </c>
      <c r="S184" s="91">
        <v>1.4833734044237981E-4</v>
      </c>
      <c r="T184" s="91">
        <f t="shared" si="5"/>
        <v>1.462420746955485E-3</v>
      </c>
      <c r="U184" s="91">
        <f>R184/'סכום נכסי הקרן'!$C$42</f>
        <v>3.6571651804199622E-4</v>
      </c>
    </row>
    <row r="185" spans="2:21">
      <c r="B185" s="86" t="s">
        <v>737</v>
      </c>
      <c r="C185" s="87" t="s">
        <v>738</v>
      </c>
      <c r="D185" s="88" t="s">
        <v>120</v>
      </c>
      <c r="E185" s="88" t="s">
        <v>308</v>
      </c>
      <c r="F185" s="87" t="s">
        <v>436</v>
      </c>
      <c r="G185" s="88" t="s">
        <v>342</v>
      </c>
      <c r="H185" s="87" t="s">
        <v>392</v>
      </c>
      <c r="I185" s="87" t="s">
        <v>130</v>
      </c>
      <c r="J185" s="101"/>
      <c r="K185" s="90">
        <v>0.73999981611133459</v>
      </c>
      <c r="L185" s="88" t="s">
        <v>132</v>
      </c>
      <c r="M185" s="89">
        <v>5.74E-2</v>
      </c>
      <c r="N185" s="89">
        <v>4.6199997312396428E-2</v>
      </c>
      <c r="O185" s="90">
        <v>1.3827940000000001</v>
      </c>
      <c r="P185" s="102">
        <v>102.25</v>
      </c>
      <c r="Q185" s="90"/>
      <c r="R185" s="90">
        <v>1.4138989999999999E-3</v>
      </c>
      <c r="S185" s="91">
        <v>1.8437297582847532E-7</v>
      </c>
      <c r="T185" s="91">
        <f t="shared" si="5"/>
        <v>4.6422393843011413E-8</v>
      </c>
      <c r="U185" s="91">
        <f>R185/'סכום נכסי הקרן'!$C$42</f>
        <v>1.1609132509084348E-8</v>
      </c>
    </row>
    <row r="186" spans="2:21">
      <c r="B186" s="86" t="s">
        <v>739</v>
      </c>
      <c r="C186" s="87" t="s">
        <v>740</v>
      </c>
      <c r="D186" s="88" t="s">
        <v>120</v>
      </c>
      <c r="E186" s="88" t="s">
        <v>308</v>
      </c>
      <c r="F186" s="87" t="s">
        <v>741</v>
      </c>
      <c r="G186" s="88" t="s">
        <v>543</v>
      </c>
      <c r="H186" s="87" t="s">
        <v>392</v>
      </c>
      <c r="I186" s="87" t="s">
        <v>130</v>
      </c>
      <c r="J186" s="101"/>
      <c r="K186" s="90">
        <v>1.4700000000049289</v>
      </c>
      <c r="L186" s="88" t="s">
        <v>132</v>
      </c>
      <c r="M186" s="89">
        <v>4.0999999999999995E-2</v>
      </c>
      <c r="N186" s="89">
        <v>4.3400000000098575E-2</v>
      </c>
      <c r="O186" s="90">
        <v>39878.688000000002</v>
      </c>
      <c r="P186" s="102">
        <v>99.7</v>
      </c>
      <c r="Q186" s="90">
        <v>0.81751310399999999</v>
      </c>
      <c r="R186" s="90">
        <v>40.576565039999998</v>
      </c>
      <c r="S186" s="91">
        <v>1.3292896E-4</v>
      </c>
      <c r="T186" s="91">
        <f t="shared" si="5"/>
        <v>1.3322459971210449E-3</v>
      </c>
      <c r="U186" s="91">
        <f>R186/'סכום נכסי הקרן'!$C$42</f>
        <v>3.3316292062788043E-4</v>
      </c>
    </row>
    <row r="187" spans="2:21">
      <c r="B187" s="86" t="s">
        <v>742</v>
      </c>
      <c r="C187" s="87" t="s">
        <v>743</v>
      </c>
      <c r="D187" s="88" t="s">
        <v>120</v>
      </c>
      <c r="E187" s="88" t="s">
        <v>308</v>
      </c>
      <c r="F187" s="87" t="s">
        <v>494</v>
      </c>
      <c r="G187" s="88" t="s">
        <v>495</v>
      </c>
      <c r="H187" s="87" t="s">
        <v>400</v>
      </c>
      <c r="I187" s="87" t="s">
        <v>312</v>
      </c>
      <c r="J187" s="101"/>
      <c r="K187" s="90">
        <v>3.44</v>
      </c>
      <c r="L187" s="88" t="s">
        <v>132</v>
      </c>
      <c r="M187" s="89">
        <v>5.0900000000000001E-2</v>
      </c>
      <c r="N187" s="89">
        <v>4.2316326530612243E-2</v>
      </c>
      <c r="O187" s="90">
        <v>9.4700000000000003E-4</v>
      </c>
      <c r="P187" s="102">
        <v>104</v>
      </c>
      <c r="Q187" s="90"/>
      <c r="R187" s="90">
        <v>9.7999999999999993E-7</v>
      </c>
      <c r="S187" s="91">
        <v>1.3103605805413768E-12</v>
      </c>
      <c r="T187" s="91">
        <f t="shared" si="5"/>
        <v>3.2176234629313119E-11</v>
      </c>
      <c r="U187" s="91">
        <f>R187/'סכום נכסי הקרן'!$C$42</f>
        <v>8.0465081727214328E-12</v>
      </c>
    </row>
    <row r="188" spans="2:21">
      <c r="B188" s="86" t="s">
        <v>744</v>
      </c>
      <c r="C188" s="87" t="s">
        <v>745</v>
      </c>
      <c r="D188" s="88" t="s">
        <v>120</v>
      </c>
      <c r="E188" s="88" t="s">
        <v>308</v>
      </c>
      <c r="F188" s="87" t="s">
        <v>494</v>
      </c>
      <c r="G188" s="88" t="s">
        <v>495</v>
      </c>
      <c r="H188" s="87" t="s">
        <v>400</v>
      </c>
      <c r="I188" s="87" t="s">
        <v>312</v>
      </c>
      <c r="J188" s="101"/>
      <c r="K188" s="90">
        <v>4.5099992659695909</v>
      </c>
      <c r="L188" s="88" t="s">
        <v>132</v>
      </c>
      <c r="M188" s="89">
        <v>3.5200000000000002E-2</v>
      </c>
      <c r="N188" s="89">
        <v>4.5201140323091533E-2</v>
      </c>
      <c r="O188" s="90">
        <v>9.7699999999999992E-3</v>
      </c>
      <c r="P188" s="102">
        <v>97.08</v>
      </c>
      <c r="Q188" s="90"/>
      <c r="R188" s="90">
        <v>9.4709999999999996E-6</v>
      </c>
      <c r="S188" s="91">
        <v>1.1903856800867117E-11</v>
      </c>
      <c r="T188" s="91">
        <f t="shared" si="5"/>
        <v>3.1096032466757605E-10</v>
      </c>
      <c r="U188" s="91">
        <f>R188/'סכום נכסי הקרן'!$C$42</f>
        <v>7.7763753983514995E-11</v>
      </c>
    </row>
    <row r="189" spans="2:21">
      <c r="B189" s="86" t="s">
        <v>746</v>
      </c>
      <c r="C189" s="87" t="s">
        <v>747</v>
      </c>
      <c r="D189" s="88" t="s">
        <v>120</v>
      </c>
      <c r="E189" s="88" t="s">
        <v>308</v>
      </c>
      <c r="F189" s="87" t="s">
        <v>498</v>
      </c>
      <c r="G189" s="88" t="s">
        <v>128</v>
      </c>
      <c r="H189" s="87" t="s">
        <v>400</v>
      </c>
      <c r="I189" s="87" t="s">
        <v>312</v>
      </c>
      <c r="J189" s="101"/>
      <c r="K189" s="90">
        <v>1.779999999767381</v>
      </c>
      <c r="L189" s="88" t="s">
        <v>132</v>
      </c>
      <c r="M189" s="89">
        <v>2.7000000000000003E-2</v>
      </c>
      <c r="N189" s="89">
        <v>4.5599999989532132E-2</v>
      </c>
      <c r="O189" s="90">
        <v>1773.4592909999999</v>
      </c>
      <c r="P189" s="102">
        <v>96.96</v>
      </c>
      <c r="Q189" s="90"/>
      <c r="R189" s="90">
        <v>1.7195461299999997</v>
      </c>
      <c r="S189" s="91">
        <v>8.0996708822885602E-6</v>
      </c>
      <c r="T189" s="91">
        <f t="shared" si="5"/>
        <v>5.6457673198783006E-5</v>
      </c>
      <c r="U189" s="91">
        <f>R189/'סכום נכסי הקרן'!$C$42</f>
        <v>1.4118716314710726E-5</v>
      </c>
    </row>
    <row r="190" spans="2:21">
      <c r="B190" s="86" t="s">
        <v>748</v>
      </c>
      <c r="C190" s="87" t="s">
        <v>749</v>
      </c>
      <c r="D190" s="88" t="s">
        <v>120</v>
      </c>
      <c r="E190" s="88" t="s">
        <v>308</v>
      </c>
      <c r="F190" s="87" t="s">
        <v>508</v>
      </c>
      <c r="G190" s="88" t="s">
        <v>155</v>
      </c>
      <c r="H190" s="87" t="s">
        <v>509</v>
      </c>
      <c r="I190" s="87" t="s">
        <v>130</v>
      </c>
      <c r="J190" s="101"/>
      <c r="K190" s="90">
        <v>1.850000000017638</v>
      </c>
      <c r="L190" s="88" t="s">
        <v>132</v>
      </c>
      <c r="M190" s="89">
        <v>3.6499999999999998E-2</v>
      </c>
      <c r="N190" s="89">
        <v>4.2200000000446825E-2</v>
      </c>
      <c r="O190" s="90">
        <v>42813.772082000003</v>
      </c>
      <c r="P190" s="102">
        <v>99.32</v>
      </c>
      <c r="Q190" s="90"/>
      <c r="R190" s="90">
        <v>42.522637005</v>
      </c>
      <c r="S190" s="91">
        <v>2.680096391187054E-5</v>
      </c>
      <c r="T190" s="91">
        <f t="shared" si="5"/>
        <v>1.396141168704074E-3</v>
      </c>
      <c r="U190" s="91">
        <f>R190/'סכום נכסי הקרן'!$C$42</f>
        <v>3.4914157774122386E-4</v>
      </c>
    </row>
    <row r="191" spans="2:21">
      <c r="B191" s="86" t="s">
        <v>750</v>
      </c>
      <c r="C191" s="87" t="s">
        <v>751</v>
      </c>
      <c r="D191" s="88" t="s">
        <v>120</v>
      </c>
      <c r="E191" s="88" t="s">
        <v>308</v>
      </c>
      <c r="F191" s="87" t="s">
        <v>752</v>
      </c>
      <c r="G191" s="88" t="s">
        <v>129</v>
      </c>
      <c r="H191" s="87" t="s">
        <v>509</v>
      </c>
      <c r="I191" s="87" t="s">
        <v>130</v>
      </c>
      <c r="J191" s="101"/>
      <c r="K191" s="90">
        <v>2.2299999999988009</v>
      </c>
      <c r="L191" s="88" t="s">
        <v>132</v>
      </c>
      <c r="M191" s="89">
        <v>4.5999999999999999E-2</v>
      </c>
      <c r="N191" s="89">
        <v>4.8800000000047937E-2</v>
      </c>
      <c r="O191" s="90">
        <v>124620.9</v>
      </c>
      <c r="P191" s="102">
        <v>100.42</v>
      </c>
      <c r="Q191" s="90"/>
      <c r="R191" s="90">
        <v>125.14430500500002</v>
      </c>
      <c r="S191" s="91">
        <v>3.2351418706679473E-4</v>
      </c>
      <c r="T191" s="91">
        <f t="shared" si="5"/>
        <v>4.1088495105746983E-3</v>
      </c>
      <c r="U191" s="91">
        <f>R191/'סכום נכסי הקרן'!$C$42</f>
        <v>1.0275251765227312E-3</v>
      </c>
    </row>
    <row r="192" spans="2:21">
      <c r="B192" s="86" t="s">
        <v>753</v>
      </c>
      <c r="C192" s="87" t="s">
        <v>754</v>
      </c>
      <c r="D192" s="88" t="s">
        <v>120</v>
      </c>
      <c r="E192" s="88" t="s">
        <v>308</v>
      </c>
      <c r="F192" s="87" t="s">
        <v>755</v>
      </c>
      <c r="G192" s="88" t="s">
        <v>629</v>
      </c>
      <c r="H192" s="87" t="s">
        <v>505</v>
      </c>
      <c r="I192" s="87" t="s">
        <v>312</v>
      </c>
      <c r="J192" s="101"/>
      <c r="K192" s="90">
        <v>2.19</v>
      </c>
      <c r="L192" s="88" t="s">
        <v>132</v>
      </c>
      <c r="M192" s="89">
        <v>4.3499999999999997E-2</v>
      </c>
      <c r="N192" s="89">
        <v>0.19166109253065775</v>
      </c>
      <c r="O192" s="90">
        <v>1.23E-3</v>
      </c>
      <c r="P192" s="102">
        <v>73.94</v>
      </c>
      <c r="Q192" s="90"/>
      <c r="R192" s="90">
        <v>8.9700000000000005E-7</v>
      </c>
      <c r="S192" s="91">
        <v>1.1808181041142414E-12</v>
      </c>
      <c r="T192" s="91">
        <f t="shared" si="5"/>
        <v>2.9451104553565173E-11</v>
      </c>
      <c r="U192" s="91">
        <f>R192/'סכום נכסי הקרן'!$C$42</f>
        <v>7.3650181948276794E-12</v>
      </c>
    </row>
    <row r="193" spans="2:21">
      <c r="B193" s="86" t="s">
        <v>756</v>
      </c>
      <c r="C193" s="87" t="s">
        <v>757</v>
      </c>
      <c r="D193" s="88" t="s">
        <v>120</v>
      </c>
      <c r="E193" s="88" t="s">
        <v>308</v>
      </c>
      <c r="F193" s="87" t="s">
        <v>546</v>
      </c>
      <c r="G193" s="88" t="s">
        <v>543</v>
      </c>
      <c r="H193" s="87" t="s">
        <v>509</v>
      </c>
      <c r="I193" s="87" t="s">
        <v>130</v>
      </c>
      <c r="J193" s="101"/>
      <c r="K193" s="90">
        <v>7.8499999999810717</v>
      </c>
      <c r="L193" s="88" t="s">
        <v>132</v>
      </c>
      <c r="M193" s="89">
        <v>3.0499999999999999E-2</v>
      </c>
      <c r="N193" s="89">
        <v>4.9399999999879755E-2</v>
      </c>
      <c r="O193" s="90">
        <v>103522.859119</v>
      </c>
      <c r="P193" s="102">
        <v>86.75</v>
      </c>
      <c r="Q193" s="90"/>
      <c r="R193" s="90">
        <v>89.806080281999982</v>
      </c>
      <c r="S193" s="91">
        <v>1.5164551659639045E-4</v>
      </c>
      <c r="T193" s="91">
        <f t="shared" si="5"/>
        <v>2.9485933778495531E-3</v>
      </c>
      <c r="U193" s="91">
        <f>R193/'סכום נכסי הקרן'!$C$42</f>
        <v>7.3737281525427557E-4</v>
      </c>
    </row>
    <row r="194" spans="2:21">
      <c r="B194" s="86" t="s">
        <v>758</v>
      </c>
      <c r="C194" s="87" t="s">
        <v>759</v>
      </c>
      <c r="D194" s="88" t="s">
        <v>120</v>
      </c>
      <c r="E194" s="88" t="s">
        <v>308</v>
      </c>
      <c r="F194" s="87" t="s">
        <v>546</v>
      </c>
      <c r="G194" s="88" t="s">
        <v>543</v>
      </c>
      <c r="H194" s="87" t="s">
        <v>509</v>
      </c>
      <c r="I194" s="87" t="s">
        <v>130</v>
      </c>
      <c r="J194" s="101"/>
      <c r="K194" s="90">
        <v>3.3500000000017307</v>
      </c>
      <c r="L194" s="88" t="s">
        <v>132</v>
      </c>
      <c r="M194" s="89">
        <v>2.9100000000000001E-2</v>
      </c>
      <c r="N194" s="89">
        <v>4.3700000000038076E-2</v>
      </c>
      <c r="O194" s="90">
        <v>60527.664944999997</v>
      </c>
      <c r="P194" s="102">
        <v>95.45</v>
      </c>
      <c r="Q194" s="90"/>
      <c r="R194" s="90">
        <v>57.773656194000004</v>
      </c>
      <c r="S194" s="91">
        <v>1.0087944157499999E-4</v>
      </c>
      <c r="T194" s="91">
        <f t="shared" si="5"/>
        <v>1.8968762419300136E-3</v>
      </c>
      <c r="U194" s="91">
        <f>R194/'סכום נכסי הקרן'!$C$42</f>
        <v>4.7436346605410134E-4</v>
      </c>
    </row>
    <row r="195" spans="2:21">
      <c r="B195" s="86" t="s">
        <v>760</v>
      </c>
      <c r="C195" s="87" t="s">
        <v>761</v>
      </c>
      <c r="D195" s="88" t="s">
        <v>120</v>
      </c>
      <c r="E195" s="88" t="s">
        <v>308</v>
      </c>
      <c r="F195" s="87" t="s">
        <v>546</v>
      </c>
      <c r="G195" s="88" t="s">
        <v>543</v>
      </c>
      <c r="H195" s="87" t="s">
        <v>509</v>
      </c>
      <c r="I195" s="87" t="s">
        <v>130</v>
      </c>
      <c r="J195" s="101"/>
      <c r="K195" s="90">
        <v>5.3900009219644307</v>
      </c>
      <c r="L195" s="88" t="s">
        <v>132</v>
      </c>
      <c r="M195" s="89">
        <v>3.95E-2</v>
      </c>
      <c r="N195" s="89">
        <v>4.6598066729030253E-2</v>
      </c>
      <c r="O195" s="90">
        <v>3.323E-3</v>
      </c>
      <c r="P195" s="102">
        <v>96.57</v>
      </c>
      <c r="Q195" s="90">
        <v>6.6000000000000009E-8</v>
      </c>
      <c r="R195" s="90">
        <v>3.2070000000000004E-6</v>
      </c>
      <c r="S195" s="91">
        <v>1.3845258005174644E-11</v>
      </c>
      <c r="T195" s="91">
        <f t="shared" si="5"/>
        <v>1.0529508617980325E-10</v>
      </c>
      <c r="U195" s="91">
        <f>R195/'סכום נכסי הקרן'!$C$42</f>
        <v>2.6331787459099634E-11</v>
      </c>
    </row>
    <row r="196" spans="2:21">
      <c r="B196" s="86" t="s">
        <v>762</v>
      </c>
      <c r="C196" s="87" t="s">
        <v>763</v>
      </c>
      <c r="D196" s="88" t="s">
        <v>120</v>
      </c>
      <c r="E196" s="88" t="s">
        <v>308</v>
      </c>
      <c r="F196" s="87" t="s">
        <v>546</v>
      </c>
      <c r="G196" s="88" t="s">
        <v>543</v>
      </c>
      <c r="H196" s="87" t="s">
        <v>509</v>
      </c>
      <c r="I196" s="87" t="s">
        <v>130</v>
      </c>
      <c r="J196" s="101"/>
      <c r="K196" s="90">
        <v>7.0900000000190291</v>
      </c>
      <c r="L196" s="88" t="s">
        <v>132</v>
      </c>
      <c r="M196" s="89">
        <v>3.0499999999999999E-2</v>
      </c>
      <c r="N196" s="89">
        <v>5.0000000000164038E-2</v>
      </c>
      <c r="O196" s="90">
        <v>139181.09251799999</v>
      </c>
      <c r="P196" s="102">
        <v>87.6</v>
      </c>
      <c r="Q196" s="90"/>
      <c r="R196" s="90">
        <v>121.92263705199998</v>
      </c>
      <c r="S196" s="91">
        <v>1.9095422515217014E-4</v>
      </c>
      <c r="T196" s="91">
        <f t="shared" si="5"/>
        <v>4.0030728330711597E-3</v>
      </c>
      <c r="U196" s="91">
        <f>R196/'סכום נכסי הקרן'!$C$42</f>
        <v>1.0010729545700684E-3</v>
      </c>
    </row>
    <row r="197" spans="2:21">
      <c r="B197" s="86" t="s">
        <v>764</v>
      </c>
      <c r="C197" s="87" t="s">
        <v>765</v>
      </c>
      <c r="D197" s="88" t="s">
        <v>120</v>
      </c>
      <c r="E197" s="88" t="s">
        <v>308</v>
      </c>
      <c r="F197" s="87" t="s">
        <v>546</v>
      </c>
      <c r="G197" s="88" t="s">
        <v>543</v>
      </c>
      <c r="H197" s="87" t="s">
        <v>509</v>
      </c>
      <c r="I197" s="87" t="s">
        <v>130</v>
      </c>
      <c r="J197" s="101"/>
      <c r="K197" s="90">
        <v>8.720000000002285</v>
      </c>
      <c r="L197" s="88" t="s">
        <v>132</v>
      </c>
      <c r="M197" s="89">
        <v>2.63E-2</v>
      </c>
      <c r="N197" s="89">
        <v>4.9899999999980418E-2</v>
      </c>
      <c r="O197" s="90">
        <v>149545.07999999999</v>
      </c>
      <c r="P197" s="102">
        <v>81.97</v>
      </c>
      <c r="Q197" s="90"/>
      <c r="R197" s="90">
        <v>122.582102076</v>
      </c>
      <c r="S197" s="91">
        <v>2.1557849881503606E-4</v>
      </c>
      <c r="T197" s="91">
        <f t="shared" si="5"/>
        <v>4.0247249772977414E-3</v>
      </c>
      <c r="U197" s="91">
        <f>R197/'סכום נכסי הקרן'!$C$42</f>
        <v>1.0064876389631705E-3</v>
      </c>
    </row>
    <row r="198" spans="2:21">
      <c r="B198" s="86" t="s">
        <v>766</v>
      </c>
      <c r="C198" s="87" t="s">
        <v>767</v>
      </c>
      <c r="D198" s="88" t="s">
        <v>120</v>
      </c>
      <c r="E198" s="88" t="s">
        <v>308</v>
      </c>
      <c r="F198" s="87" t="s">
        <v>768</v>
      </c>
      <c r="G198" s="88" t="s">
        <v>127</v>
      </c>
      <c r="H198" s="87" t="s">
        <v>505</v>
      </c>
      <c r="I198" s="87" t="s">
        <v>312</v>
      </c>
      <c r="J198" s="101"/>
      <c r="K198" s="90">
        <v>0.35999999965189911</v>
      </c>
      <c r="L198" s="88" t="s">
        <v>132</v>
      </c>
      <c r="M198" s="89">
        <v>3.4000000000000002E-2</v>
      </c>
      <c r="N198" s="89">
        <v>3.9599999996518982E-2</v>
      </c>
      <c r="O198" s="90">
        <v>1145.7696229999999</v>
      </c>
      <c r="P198" s="102">
        <v>100.29</v>
      </c>
      <c r="Q198" s="90"/>
      <c r="R198" s="90">
        <v>1.1490923150000001</v>
      </c>
      <c r="S198" s="91">
        <v>1.0909762880805262E-5</v>
      </c>
      <c r="T198" s="91">
        <f t="shared" si="5"/>
        <v>3.7728024426714878E-5</v>
      </c>
      <c r="U198" s="91">
        <f>R198/'סכום נכסי הקרן'!$C$42</f>
        <v>9.4348782692437675E-6</v>
      </c>
    </row>
    <row r="199" spans="2:21">
      <c r="B199" s="86" t="s">
        <v>769</v>
      </c>
      <c r="C199" s="87" t="s">
        <v>770</v>
      </c>
      <c r="D199" s="88" t="s">
        <v>120</v>
      </c>
      <c r="E199" s="88" t="s">
        <v>308</v>
      </c>
      <c r="F199" s="87" t="s">
        <v>557</v>
      </c>
      <c r="G199" s="88" t="s">
        <v>543</v>
      </c>
      <c r="H199" s="87" t="s">
        <v>509</v>
      </c>
      <c r="I199" s="87" t="s">
        <v>130</v>
      </c>
      <c r="J199" s="101"/>
      <c r="K199" s="90">
        <v>1.5299999999772116</v>
      </c>
      <c r="L199" s="88" t="s">
        <v>132</v>
      </c>
      <c r="M199" s="89">
        <v>3.9199999999999999E-2</v>
      </c>
      <c r="N199" s="89">
        <v>4.2700000001056546E-2</v>
      </c>
      <c r="O199" s="90">
        <v>9543.3596699999998</v>
      </c>
      <c r="P199" s="102">
        <v>101.16</v>
      </c>
      <c r="Q199" s="90"/>
      <c r="R199" s="90">
        <v>9.6540629740000004</v>
      </c>
      <c r="S199" s="91">
        <v>9.9425117465781247E-6</v>
      </c>
      <c r="T199" s="91">
        <f t="shared" si="5"/>
        <v>3.1697081160978407E-4</v>
      </c>
      <c r="U199" s="91">
        <f>R199/'סכום נכסי הקרן'!$C$42</f>
        <v>7.9266833285977949E-5</v>
      </c>
    </row>
    <row r="200" spans="2:21">
      <c r="B200" s="86" t="s">
        <v>771</v>
      </c>
      <c r="C200" s="87" t="s">
        <v>772</v>
      </c>
      <c r="D200" s="88" t="s">
        <v>120</v>
      </c>
      <c r="E200" s="88" t="s">
        <v>308</v>
      </c>
      <c r="F200" s="87" t="s">
        <v>557</v>
      </c>
      <c r="G200" s="88" t="s">
        <v>543</v>
      </c>
      <c r="H200" s="87" t="s">
        <v>509</v>
      </c>
      <c r="I200" s="87" t="s">
        <v>130</v>
      </c>
      <c r="J200" s="101"/>
      <c r="K200" s="90">
        <v>6.5500000000122887</v>
      </c>
      <c r="L200" s="88" t="s">
        <v>132</v>
      </c>
      <c r="M200" s="89">
        <v>2.64E-2</v>
      </c>
      <c r="N200" s="89">
        <v>4.9100000000082418E-2</v>
      </c>
      <c r="O200" s="90">
        <v>316999.35137699998</v>
      </c>
      <c r="P200" s="102">
        <v>87.28</v>
      </c>
      <c r="Q200" s="90"/>
      <c r="R200" s="90">
        <v>276.677033892</v>
      </c>
      <c r="S200" s="91">
        <v>1.9374448516318074E-4</v>
      </c>
      <c r="T200" s="91">
        <f t="shared" si="5"/>
        <v>9.0841073051544999E-3</v>
      </c>
      <c r="U200" s="91">
        <f>R200/'סכום נכסי הקרן'!$C$42</f>
        <v>2.2717183820574519E-3</v>
      </c>
    </row>
    <row r="201" spans="2:21">
      <c r="B201" s="86" t="s">
        <v>773</v>
      </c>
      <c r="C201" s="87" t="s">
        <v>774</v>
      </c>
      <c r="D201" s="88" t="s">
        <v>120</v>
      </c>
      <c r="E201" s="88" t="s">
        <v>308</v>
      </c>
      <c r="F201" s="87" t="s">
        <v>557</v>
      </c>
      <c r="G201" s="88" t="s">
        <v>543</v>
      </c>
      <c r="H201" s="87" t="s">
        <v>509</v>
      </c>
      <c r="I201" s="87" t="s">
        <v>130</v>
      </c>
      <c r="J201" s="101"/>
      <c r="K201" s="90">
        <v>8.130000000016917</v>
      </c>
      <c r="L201" s="88" t="s">
        <v>132</v>
      </c>
      <c r="M201" s="89">
        <v>2.5000000000000001E-2</v>
      </c>
      <c r="N201" s="89">
        <v>5.0900000000079722E-2</v>
      </c>
      <c r="O201" s="90">
        <v>125324.263683</v>
      </c>
      <c r="P201" s="102">
        <v>82.07</v>
      </c>
      <c r="Q201" s="90"/>
      <c r="R201" s="90">
        <v>102.85362320200001</v>
      </c>
      <c r="S201" s="91">
        <v>9.3971070770100052E-5</v>
      </c>
      <c r="T201" s="91">
        <f t="shared" si="5"/>
        <v>3.3769819516556287E-3</v>
      </c>
      <c r="U201" s="91">
        <f>R201/'סכום נכסי הקרן'!$C$42</f>
        <v>8.445025711111265E-4</v>
      </c>
    </row>
    <row r="202" spans="2:21">
      <c r="B202" s="86" t="s">
        <v>775</v>
      </c>
      <c r="C202" s="87" t="s">
        <v>776</v>
      </c>
      <c r="D202" s="88" t="s">
        <v>120</v>
      </c>
      <c r="E202" s="88" t="s">
        <v>308</v>
      </c>
      <c r="F202" s="87" t="s">
        <v>741</v>
      </c>
      <c r="G202" s="88" t="s">
        <v>543</v>
      </c>
      <c r="H202" s="87" t="s">
        <v>509</v>
      </c>
      <c r="I202" s="87" t="s">
        <v>130</v>
      </c>
      <c r="J202" s="101"/>
      <c r="K202" s="90">
        <v>5.859999999985801</v>
      </c>
      <c r="L202" s="88" t="s">
        <v>132</v>
      </c>
      <c r="M202" s="89">
        <v>3.4300000000000004E-2</v>
      </c>
      <c r="N202" s="89">
        <v>4.8899999999956555E-2</v>
      </c>
      <c r="O202" s="90">
        <v>102315.109791</v>
      </c>
      <c r="P202" s="102">
        <v>92.24</v>
      </c>
      <c r="Q202" s="90"/>
      <c r="R202" s="90">
        <v>94.375457269000009</v>
      </c>
      <c r="S202" s="91">
        <v>3.3669576737857049E-4</v>
      </c>
      <c r="T202" s="91">
        <f t="shared" si="5"/>
        <v>3.0986192411592436E-3</v>
      </c>
      <c r="U202" s="91">
        <f>R202/'סכום נכסי הקרן'!$C$42</f>
        <v>7.7489070226462349E-4</v>
      </c>
    </row>
    <row r="203" spans="2:21">
      <c r="B203" s="86" t="s">
        <v>777</v>
      </c>
      <c r="C203" s="87" t="s">
        <v>778</v>
      </c>
      <c r="D203" s="88" t="s">
        <v>120</v>
      </c>
      <c r="E203" s="88" t="s">
        <v>308</v>
      </c>
      <c r="F203" s="87" t="s">
        <v>741</v>
      </c>
      <c r="G203" s="88" t="s">
        <v>543</v>
      </c>
      <c r="H203" s="87" t="s">
        <v>509</v>
      </c>
      <c r="I203" s="87" t="s">
        <v>130</v>
      </c>
      <c r="J203" s="101"/>
      <c r="K203" s="90">
        <v>7.1099999999902597</v>
      </c>
      <c r="L203" s="88" t="s">
        <v>132</v>
      </c>
      <c r="M203" s="89">
        <v>2.98E-2</v>
      </c>
      <c r="N203" s="89">
        <v>4.9799999999940711E-2</v>
      </c>
      <c r="O203" s="90">
        <v>81151.468468000006</v>
      </c>
      <c r="P203" s="102">
        <v>87.28</v>
      </c>
      <c r="Q203" s="90"/>
      <c r="R203" s="90">
        <v>70.829001678999987</v>
      </c>
      <c r="S203" s="91">
        <v>2.0673312132180285E-4</v>
      </c>
      <c r="T203" s="91">
        <f t="shared" ref="T203:T266" si="6">IFERROR(R203/$R$11,0)</f>
        <v>2.3255209965137922E-3</v>
      </c>
      <c r="U203" s="91">
        <f>R203/'סכום נכסי הקרן'!$C$42</f>
        <v>5.8155728660793217E-4</v>
      </c>
    </row>
    <row r="204" spans="2:21">
      <c r="B204" s="86" t="s">
        <v>779</v>
      </c>
      <c r="C204" s="87" t="s">
        <v>780</v>
      </c>
      <c r="D204" s="88" t="s">
        <v>120</v>
      </c>
      <c r="E204" s="88" t="s">
        <v>308</v>
      </c>
      <c r="F204" s="87" t="s">
        <v>578</v>
      </c>
      <c r="G204" s="88" t="s">
        <v>543</v>
      </c>
      <c r="H204" s="87" t="s">
        <v>509</v>
      </c>
      <c r="I204" s="87" t="s">
        <v>130</v>
      </c>
      <c r="J204" s="101"/>
      <c r="K204" s="90">
        <v>2.459999999994873</v>
      </c>
      <c r="L204" s="88" t="s">
        <v>132</v>
      </c>
      <c r="M204" s="89">
        <v>3.61E-2</v>
      </c>
      <c r="N204" s="89">
        <v>4.2599999999929736E-2</v>
      </c>
      <c r="O204" s="90">
        <v>210592.44566900001</v>
      </c>
      <c r="P204" s="102">
        <v>100.02</v>
      </c>
      <c r="Q204" s="90"/>
      <c r="R204" s="90">
        <v>210.634557148</v>
      </c>
      <c r="S204" s="91">
        <v>2.7438755136026058E-4</v>
      </c>
      <c r="T204" s="91">
        <f t="shared" si="6"/>
        <v>6.9157417671790924E-3</v>
      </c>
      <c r="U204" s="91">
        <f>R204/'סכום נכסי הקרן'!$C$42</f>
        <v>1.7294619240295324E-3</v>
      </c>
    </row>
    <row r="205" spans="2:21">
      <c r="B205" s="86" t="s">
        <v>781</v>
      </c>
      <c r="C205" s="87" t="s">
        <v>782</v>
      </c>
      <c r="D205" s="88" t="s">
        <v>120</v>
      </c>
      <c r="E205" s="88" t="s">
        <v>308</v>
      </c>
      <c r="F205" s="87" t="s">
        <v>578</v>
      </c>
      <c r="G205" s="88" t="s">
        <v>543</v>
      </c>
      <c r="H205" s="87" t="s">
        <v>509</v>
      </c>
      <c r="I205" s="87" t="s">
        <v>130</v>
      </c>
      <c r="J205" s="101"/>
      <c r="K205" s="90">
        <v>3.449999999984724</v>
      </c>
      <c r="L205" s="88" t="s">
        <v>132</v>
      </c>
      <c r="M205" s="89">
        <v>3.3000000000000002E-2</v>
      </c>
      <c r="N205" s="89">
        <v>4.2299999999902527E-2</v>
      </c>
      <c r="O205" s="90">
        <v>70063.279026999997</v>
      </c>
      <c r="P205" s="102">
        <v>98.1</v>
      </c>
      <c r="Q205" s="90"/>
      <c r="R205" s="90">
        <v>68.732076728999999</v>
      </c>
      <c r="S205" s="91">
        <v>2.2722365865183479E-4</v>
      </c>
      <c r="T205" s="91">
        <f t="shared" si="6"/>
        <v>2.256672885094139E-3</v>
      </c>
      <c r="U205" s="91">
        <f>R205/'סכום נכסי הקרן'!$C$42</f>
        <v>5.6434001747756647E-4</v>
      </c>
    </row>
    <row r="206" spans="2:21">
      <c r="B206" s="86" t="s">
        <v>783</v>
      </c>
      <c r="C206" s="87" t="s">
        <v>784</v>
      </c>
      <c r="D206" s="88" t="s">
        <v>120</v>
      </c>
      <c r="E206" s="88" t="s">
        <v>308</v>
      </c>
      <c r="F206" s="87" t="s">
        <v>578</v>
      </c>
      <c r="G206" s="88" t="s">
        <v>543</v>
      </c>
      <c r="H206" s="87" t="s">
        <v>509</v>
      </c>
      <c r="I206" s="87" t="s">
        <v>130</v>
      </c>
      <c r="J206" s="101"/>
      <c r="K206" s="90">
        <v>5.8099999999987322</v>
      </c>
      <c r="L206" s="88" t="s">
        <v>132</v>
      </c>
      <c r="M206" s="89">
        <v>2.6200000000000001E-2</v>
      </c>
      <c r="N206" s="89">
        <v>4.9299999999961965E-2</v>
      </c>
      <c r="O206" s="90">
        <v>196520.26028700001</v>
      </c>
      <c r="P206" s="102">
        <v>88.29</v>
      </c>
      <c r="Q206" s="90"/>
      <c r="R206" s="90">
        <v>173.50773126199999</v>
      </c>
      <c r="S206" s="91">
        <v>1.5194540448258453E-4</v>
      </c>
      <c r="T206" s="91">
        <f t="shared" si="6"/>
        <v>5.6967606847815495E-3</v>
      </c>
      <c r="U206" s="91">
        <f>R206/'סכום נכסי הקרן'!$C$42</f>
        <v>1.4246238547245278E-3</v>
      </c>
    </row>
    <row r="207" spans="2:21">
      <c r="B207" s="86" t="s">
        <v>785</v>
      </c>
      <c r="C207" s="87" t="s">
        <v>786</v>
      </c>
      <c r="D207" s="88" t="s">
        <v>120</v>
      </c>
      <c r="E207" s="88" t="s">
        <v>308</v>
      </c>
      <c r="F207" s="87" t="s">
        <v>787</v>
      </c>
      <c r="G207" s="88" t="s">
        <v>127</v>
      </c>
      <c r="H207" s="87" t="s">
        <v>505</v>
      </c>
      <c r="I207" s="87" t="s">
        <v>312</v>
      </c>
      <c r="J207" s="101"/>
      <c r="K207" s="90">
        <v>0.79000000001315263</v>
      </c>
      <c r="L207" s="88" t="s">
        <v>132</v>
      </c>
      <c r="M207" s="89">
        <v>2.4E-2</v>
      </c>
      <c r="N207" s="89">
        <v>4.2099999999868479E-2</v>
      </c>
      <c r="O207" s="90">
        <v>13078.158736000001</v>
      </c>
      <c r="P207" s="102">
        <v>98.83</v>
      </c>
      <c r="Q207" s="90"/>
      <c r="R207" s="90">
        <v>12.925144276999999</v>
      </c>
      <c r="S207" s="91">
        <v>9.3726869914717901E-5</v>
      </c>
      <c r="T207" s="91">
        <f t="shared" si="6"/>
        <v>4.2436987232089354E-4</v>
      </c>
      <c r="U207" s="91">
        <f>R207/'סכום נכסי הקרן'!$C$42</f>
        <v>1.0612477454947363E-4</v>
      </c>
    </row>
    <row r="208" spans="2:21">
      <c r="B208" s="86" t="s">
        <v>788</v>
      </c>
      <c r="C208" s="87" t="s">
        <v>789</v>
      </c>
      <c r="D208" s="88" t="s">
        <v>120</v>
      </c>
      <c r="E208" s="88" t="s">
        <v>308</v>
      </c>
      <c r="F208" s="87" t="s">
        <v>787</v>
      </c>
      <c r="G208" s="88" t="s">
        <v>127</v>
      </c>
      <c r="H208" s="87" t="s">
        <v>505</v>
      </c>
      <c r="I208" s="87" t="s">
        <v>312</v>
      </c>
      <c r="J208" s="101"/>
      <c r="K208" s="90">
        <v>2.7899999999928711</v>
      </c>
      <c r="L208" s="88" t="s">
        <v>132</v>
      </c>
      <c r="M208" s="89">
        <v>2.3E-2</v>
      </c>
      <c r="N208" s="89">
        <v>4.5599999999765765E-2</v>
      </c>
      <c r="O208" s="90">
        <v>82898.860339999999</v>
      </c>
      <c r="P208" s="102">
        <v>94.76</v>
      </c>
      <c r="Q208" s="90"/>
      <c r="R208" s="90">
        <v>78.554960063999999</v>
      </c>
      <c r="S208" s="91">
        <v>2.1967428263495732E-4</v>
      </c>
      <c r="T208" s="91">
        <f t="shared" si="6"/>
        <v>2.5791865574648835E-3</v>
      </c>
      <c r="U208" s="91">
        <f>R208/'סכום נכסי הקרן'!$C$42</f>
        <v>6.4499298792120594E-4</v>
      </c>
    </row>
    <row r="209" spans="2:21">
      <c r="B209" s="86" t="s">
        <v>790</v>
      </c>
      <c r="C209" s="87" t="s">
        <v>791</v>
      </c>
      <c r="D209" s="88" t="s">
        <v>120</v>
      </c>
      <c r="E209" s="88" t="s">
        <v>308</v>
      </c>
      <c r="F209" s="87" t="s">
        <v>787</v>
      </c>
      <c r="G209" s="88" t="s">
        <v>127</v>
      </c>
      <c r="H209" s="87" t="s">
        <v>505</v>
      </c>
      <c r="I209" s="87" t="s">
        <v>312</v>
      </c>
      <c r="J209" s="101"/>
      <c r="K209" s="90">
        <v>2.8200000000382768</v>
      </c>
      <c r="L209" s="88" t="s">
        <v>132</v>
      </c>
      <c r="M209" s="89">
        <v>2.1499999999999998E-2</v>
      </c>
      <c r="N209" s="89">
        <v>5.0300000000597499E-2</v>
      </c>
      <c r="O209" s="90">
        <v>44038.196168999995</v>
      </c>
      <c r="P209" s="102">
        <v>92.39</v>
      </c>
      <c r="Q209" s="90">
        <v>2.1591911009999998</v>
      </c>
      <c r="R209" s="90">
        <v>42.846080547999996</v>
      </c>
      <c r="S209" s="91">
        <v>7.4924548911179032E-5</v>
      </c>
      <c r="T209" s="91">
        <f t="shared" si="6"/>
        <v>1.4067607557743844E-3</v>
      </c>
      <c r="U209" s="91">
        <f>R209/'סכום נכסי הקרן'!$C$42</f>
        <v>3.5179728295771715E-4</v>
      </c>
    </row>
    <row r="210" spans="2:21">
      <c r="B210" s="86" t="s">
        <v>792</v>
      </c>
      <c r="C210" s="87" t="s">
        <v>793</v>
      </c>
      <c r="D210" s="88" t="s">
        <v>120</v>
      </c>
      <c r="E210" s="88" t="s">
        <v>308</v>
      </c>
      <c r="F210" s="87" t="s">
        <v>787</v>
      </c>
      <c r="G210" s="88" t="s">
        <v>127</v>
      </c>
      <c r="H210" s="87" t="s">
        <v>505</v>
      </c>
      <c r="I210" s="87" t="s">
        <v>312</v>
      </c>
      <c r="J210" s="101"/>
      <c r="K210" s="90">
        <v>1.8400000000021941</v>
      </c>
      <c r="L210" s="88" t="s">
        <v>132</v>
      </c>
      <c r="M210" s="89">
        <v>2.75E-2</v>
      </c>
      <c r="N210" s="89">
        <v>4.309999999996892E-2</v>
      </c>
      <c r="O210" s="90">
        <v>55718.788471</v>
      </c>
      <c r="P210" s="102">
        <v>98.16</v>
      </c>
      <c r="Q210" s="90"/>
      <c r="R210" s="90">
        <v>54.693560906999998</v>
      </c>
      <c r="S210" s="91">
        <v>2.2396103883507758E-4</v>
      </c>
      <c r="T210" s="91">
        <f t="shared" si="6"/>
        <v>1.7957478045472037E-3</v>
      </c>
      <c r="U210" s="91">
        <f>R210/'סכום נכסי הקרן'!$C$42</f>
        <v>4.4907365799327854E-4</v>
      </c>
    </row>
    <row r="211" spans="2:21">
      <c r="B211" s="86" t="s">
        <v>794</v>
      </c>
      <c r="C211" s="87" t="s">
        <v>795</v>
      </c>
      <c r="D211" s="88" t="s">
        <v>120</v>
      </c>
      <c r="E211" s="88" t="s">
        <v>308</v>
      </c>
      <c r="F211" s="87" t="s">
        <v>585</v>
      </c>
      <c r="G211" s="88" t="s">
        <v>128</v>
      </c>
      <c r="H211" s="87" t="s">
        <v>586</v>
      </c>
      <c r="I211" s="87" t="s">
        <v>312</v>
      </c>
      <c r="J211" s="101"/>
      <c r="K211" s="90">
        <v>2.38</v>
      </c>
      <c r="L211" s="88" t="s">
        <v>132</v>
      </c>
      <c r="M211" s="89">
        <v>2.7999999999999997E-2</v>
      </c>
      <c r="N211" s="89">
        <v>5.430000000021841E-2</v>
      </c>
      <c r="O211" s="90">
        <v>48630.398603000001</v>
      </c>
      <c r="P211" s="102">
        <v>94.15</v>
      </c>
      <c r="Q211" s="90"/>
      <c r="R211" s="90">
        <v>45.785519200000003</v>
      </c>
      <c r="S211" s="91">
        <v>1.3986773327109985E-4</v>
      </c>
      <c r="T211" s="91">
        <f t="shared" si="6"/>
        <v>1.5032710289837967E-3</v>
      </c>
      <c r="U211" s="91">
        <f>R211/'סכום נכסי הקרן'!$C$42</f>
        <v>3.7593219840315728E-4</v>
      </c>
    </row>
    <row r="212" spans="2:21">
      <c r="B212" s="86" t="s">
        <v>796</v>
      </c>
      <c r="C212" s="87" t="s">
        <v>797</v>
      </c>
      <c r="D212" s="88" t="s">
        <v>120</v>
      </c>
      <c r="E212" s="88" t="s">
        <v>308</v>
      </c>
      <c r="F212" s="87" t="s">
        <v>798</v>
      </c>
      <c r="G212" s="88" t="s">
        <v>600</v>
      </c>
      <c r="H212" s="87" t="s">
        <v>592</v>
      </c>
      <c r="I212" s="87" t="s">
        <v>130</v>
      </c>
      <c r="J212" s="101"/>
      <c r="K212" s="90">
        <v>1.9200000004192008</v>
      </c>
      <c r="L212" s="88" t="s">
        <v>132</v>
      </c>
      <c r="M212" s="89">
        <v>0.04</v>
      </c>
      <c r="N212" s="89">
        <v>4.320000000419201E-2</v>
      </c>
      <c r="O212" s="90">
        <v>1918.368706</v>
      </c>
      <c r="P212" s="102">
        <v>99.48</v>
      </c>
      <c r="Q212" s="90"/>
      <c r="R212" s="90">
        <v>1.908393185</v>
      </c>
      <c r="S212" s="91">
        <v>7.2799167583495506E-6</v>
      </c>
      <c r="T212" s="91">
        <f t="shared" si="6"/>
        <v>6.2658068250553221E-5</v>
      </c>
      <c r="U212" s="91">
        <f>R212/'סכום נכסי הקרן'!$C$42</f>
        <v>1.5669287101906517E-5</v>
      </c>
    </row>
    <row r="213" spans="2:21">
      <c r="B213" s="86" t="s">
        <v>799</v>
      </c>
      <c r="C213" s="87" t="s">
        <v>800</v>
      </c>
      <c r="D213" s="88" t="s">
        <v>120</v>
      </c>
      <c r="E213" s="88" t="s">
        <v>308</v>
      </c>
      <c r="F213" s="87" t="s">
        <v>798</v>
      </c>
      <c r="G213" s="88" t="s">
        <v>600</v>
      </c>
      <c r="H213" s="87" t="s">
        <v>586</v>
      </c>
      <c r="I213" s="87" t="s">
        <v>312</v>
      </c>
      <c r="J213" s="101"/>
      <c r="K213" s="90">
        <v>3.5400000000649885</v>
      </c>
      <c r="L213" s="88" t="s">
        <v>132</v>
      </c>
      <c r="M213" s="89">
        <v>0.04</v>
      </c>
      <c r="N213" s="89">
        <v>4.7100000001335879E-2</v>
      </c>
      <c r="O213" s="90">
        <v>13911.206748999999</v>
      </c>
      <c r="P213" s="102">
        <v>99.55</v>
      </c>
      <c r="Q213" s="90"/>
      <c r="R213" s="90">
        <v>13.848606165</v>
      </c>
      <c r="S213" s="91">
        <v>2.5446755315276422E-5</v>
      </c>
      <c r="T213" s="91">
        <f t="shared" si="6"/>
        <v>4.5468979719795114E-4</v>
      </c>
      <c r="U213" s="91">
        <f>R213/'סכום נכסי הקרן'!$C$42</f>
        <v>1.137070639668091E-4</v>
      </c>
    </row>
    <row r="214" spans="2:21">
      <c r="B214" s="86" t="s">
        <v>801</v>
      </c>
      <c r="C214" s="87" t="s">
        <v>802</v>
      </c>
      <c r="D214" s="88" t="s">
        <v>120</v>
      </c>
      <c r="E214" s="88" t="s">
        <v>308</v>
      </c>
      <c r="F214" s="87" t="s">
        <v>803</v>
      </c>
      <c r="G214" s="88" t="s">
        <v>645</v>
      </c>
      <c r="H214" s="87" t="s">
        <v>592</v>
      </c>
      <c r="I214" s="87" t="s">
        <v>130</v>
      </c>
      <c r="J214" s="101"/>
      <c r="K214" s="90">
        <v>1.2700000000846701</v>
      </c>
      <c r="L214" s="88" t="s">
        <v>132</v>
      </c>
      <c r="M214" s="89">
        <v>3.0499999999999999E-2</v>
      </c>
      <c r="N214" s="89">
        <v>4.8899999999879033E-2</v>
      </c>
      <c r="O214" s="90">
        <v>5072.0220440000003</v>
      </c>
      <c r="P214" s="102">
        <v>97.8</v>
      </c>
      <c r="Q214" s="90"/>
      <c r="R214" s="90">
        <v>4.9604375540000003</v>
      </c>
      <c r="S214" s="91">
        <v>4.5337523019508816E-5</v>
      </c>
      <c r="T214" s="91">
        <f t="shared" si="6"/>
        <v>1.6286551285873478E-4</v>
      </c>
      <c r="U214" s="91">
        <f>R214/'סכום נכסי הקרן'!$C$42</f>
        <v>4.0728776855648285E-5</v>
      </c>
    </row>
    <row r="215" spans="2:21">
      <c r="B215" s="86" t="s">
        <v>804</v>
      </c>
      <c r="C215" s="87" t="s">
        <v>805</v>
      </c>
      <c r="D215" s="88" t="s">
        <v>120</v>
      </c>
      <c r="E215" s="88" t="s">
        <v>308</v>
      </c>
      <c r="F215" s="87" t="s">
        <v>803</v>
      </c>
      <c r="G215" s="88" t="s">
        <v>645</v>
      </c>
      <c r="H215" s="87" t="s">
        <v>592</v>
      </c>
      <c r="I215" s="87" t="s">
        <v>130</v>
      </c>
      <c r="J215" s="101"/>
      <c r="K215" s="90">
        <v>3.3899999999788428</v>
      </c>
      <c r="L215" s="88" t="s">
        <v>132</v>
      </c>
      <c r="M215" s="89">
        <v>2.58E-2</v>
      </c>
      <c r="N215" s="89">
        <v>5.5199999999800867E-2</v>
      </c>
      <c r="O215" s="90">
        <v>44231.232978999993</v>
      </c>
      <c r="P215" s="102">
        <v>90.83</v>
      </c>
      <c r="Q215" s="90"/>
      <c r="R215" s="90">
        <v>40.175228914999998</v>
      </c>
      <c r="S215" s="91">
        <v>1.4620203605863783E-4</v>
      </c>
      <c r="T215" s="91">
        <f t="shared" si="6"/>
        <v>1.3190689712810251E-3</v>
      </c>
      <c r="U215" s="91">
        <f>R215/'סכום נכסי הקרן'!$C$42</f>
        <v>3.298676610260224E-4</v>
      </c>
    </row>
    <row r="216" spans="2:21">
      <c r="B216" s="86" t="s">
        <v>806</v>
      </c>
      <c r="C216" s="87" t="s">
        <v>807</v>
      </c>
      <c r="D216" s="88" t="s">
        <v>120</v>
      </c>
      <c r="E216" s="88" t="s">
        <v>308</v>
      </c>
      <c r="F216" s="87" t="s">
        <v>808</v>
      </c>
      <c r="G216" s="88" t="s">
        <v>128</v>
      </c>
      <c r="H216" s="87" t="s">
        <v>586</v>
      </c>
      <c r="I216" s="87" t="s">
        <v>312</v>
      </c>
      <c r="J216" s="101"/>
      <c r="K216" s="90">
        <v>1.2299999999809219</v>
      </c>
      <c r="L216" s="88" t="s">
        <v>132</v>
      </c>
      <c r="M216" s="89">
        <v>2.9500000000000002E-2</v>
      </c>
      <c r="N216" s="89">
        <v>4.2999999999423222E-2</v>
      </c>
      <c r="O216" s="90">
        <v>22898.60849090388</v>
      </c>
      <c r="P216" s="102">
        <v>98.43</v>
      </c>
      <c r="Q216" s="90"/>
      <c r="R216" s="90">
        <v>22.539100341000001</v>
      </c>
      <c r="S216" s="91">
        <v>3.20172137391724E-4</v>
      </c>
      <c r="T216" s="91">
        <f t="shared" si="6"/>
        <v>7.4002385806698706E-4</v>
      </c>
      <c r="U216" s="91">
        <f>R216/'סכום נכסי הקרן'!$C$42</f>
        <v>1.8506230112208671E-4</v>
      </c>
    </row>
    <row r="217" spans="2:21">
      <c r="B217" s="86" t="s">
        <v>809</v>
      </c>
      <c r="C217" s="87" t="s">
        <v>810</v>
      </c>
      <c r="D217" s="88" t="s">
        <v>120</v>
      </c>
      <c r="E217" s="88" t="s">
        <v>308</v>
      </c>
      <c r="F217" s="87" t="s">
        <v>811</v>
      </c>
      <c r="G217" s="88" t="s">
        <v>629</v>
      </c>
      <c r="H217" s="87" t="s">
        <v>586</v>
      </c>
      <c r="I217" s="87" t="s">
        <v>312</v>
      </c>
      <c r="J217" s="101"/>
      <c r="K217" s="90">
        <v>1.82</v>
      </c>
      <c r="L217" s="88" t="s">
        <v>132</v>
      </c>
      <c r="M217" s="89">
        <v>3.9E-2</v>
      </c>
      <c r="N217" s="89">
        <v>6.7900128040973104E-2</v>
      </c>
      <c r="O217" s="90">
        <v>8.1400000000000005E-4</v>
      </c>
      <c r="P217" s="102">
        <v>95.46</v>
      </c>
      <c r="Q217" s="90"/>
      <c r="R217" s="90">
        <v>7.8100000000000002E-7</v>
      </c>
      <c r="S217" s="91">
        <v>2.0145802149413547E-12</v>
      </c>
      <c r="T217" s="91">
        <f t="shared" si="6"/>
        <v>2.5642489026013822E-11</v>
      </c>
      <c r="U217" s="91">
        <f>R217/'סכום נכסי הקרן'!$C$42</f>
        <v>6.4125743703014696E-12</v>
      </c>
    </row>
    <row r="218" spans="2:21">
      <c r="B218" s="86" t="s">
        <v>812</v>
      </c>
      <c r="C218" s="87" t="s">
        <v>813</v>
      </c>
      <c r="D218" s="88" t="s">
        <v>120</v>
      </c>
      <c r="E218" s="88" t="s">
        <v>308</v>
      </c>
      <c r="F218" s="87" t="s">
        <v>623</v>
      </c>
      <c r="G218" s="88" t="s">
        <v>360</v>
      </c>
      <c r="H218" s="87" t="s">
        <v>586</v>
      </c>
      <c r="I218" s="87" t="s">
        <v>312</v>
      </c>
      <c r="J218" s="101"/>
      <c r="K218" s="90">
        <v>1.3700001897698091</v>
      </c>
      <c r="L218" s="88" t="s">
        <v>132</v>
      </c>
      <c r="M218" s="89">
        <v>4.9000000000000002E-2</v>
      </c>
      <c r="N218" s="89">
        <v>4.5097487814023243E-2</v>
      </c>
      <c r="O218" s="90">
        <v>5.2839999999999996E-3</v>
      </c>
      <c r="P218" s="102">
        <v>101.03</v>
      </c>
      <c r="Q218" s="90"/>
      <c r="R218" s="90">
        <v>5.3340000000000001E-6</v>
      </c>
      <c r="S218" s="91">
        <v>7.6072782510854622E-12</v>
      </c>
      <c r="T218" s="91">
        <f t="shared" si="6"/>
        <v>1.7513064848240427E-10</v>
      </c>
      <c r="U218" s="91">
        <f>R218/'סכום נכסי הקרן'!$C$42</f>
        <v>4.3795994482955231E-11</v>
      </c>
    </row>
    <row r="219" spans="2:21">
      <c r="B219" s="86" t="s">
        <v>814</v>
      </c>
      <c r="C219" s="87" t="s">
        <v>815</v>
      </c>
      <c r="D219" s="88" t="s">
        <v>120</v>
      </c>
      <c r="E219" s="88" t="s">
        <v>308</v>
      </c>
      <c r="F219" s="87" t="s">
        <v>623</v>
      </c>
      <c r="G219" s="88" t="s">
        <v>360</v>
      </c>
      <c r="H219" s="87" t="s">
        <v>586</v>
      </c>
      <c r="I219" s="87" t="s">
        <v>312</v>
      </c>
      <c r="J219" s="101"/>
      <c r="K219" s="90">
        <v>5.3800000000032231</v>
      </c>
      <c r="L219" s="88" t="s">
        <v>132</v>
      </c>
      <c r="M219" s="89">
        <v>2.4300000000000002E-2</v>
      </c>
      <c r="N219" s="89">
        <v>5.0500000000034531E-2</v>
      </c>
      <c r="O219" s="90">
        <v>198733.60556699999</v>
      </c>
      <c r="P219" s="102">
        <v>87.42</v>
      </c>
      <c r="Q219" s="90"/>
      <c r="R219" s="90">
        <v>173.732917988</v>
      </c>
      <c r="S219" s="91">
        <v>1.3568999741706865E-4</v>
      </c>
      <c r="T219" s="91">
        <f t="shared" si="6"/>
        <v>5.7041542163439813E-3</v>
      </c>
      <c r="U219" s="91">
        <f>R219/'סכום נכסי הקרן'!$C$42</f>
        <v>1.4264728004705965E-3</v>
      </c>
    </row>
    <row r="220" spans="2:21">
      <c r="B220" s="86" t="s">
        <v>816</v>
      </c>
      <c r="C220" s="87" t="s">
        <v>817</v>
      </c>
      <c r="D220" s="88" t="s">
        <v>120</v>
      </c>
      <c r="E220" s="88" t="s">
        <v>308</v>
      </c>
      <c r="F220" s="87" t="s">
        <v>818</v>
      </c>
      <c r="G220" s="88" t="s">
        <v>155</v>
      </c>
      <c r="H220" s="87" t="s">
        <v>586</v>
      </c>
      <c r="I220" s="87" t="s">
        <v>312</v>
      </c>
      <c r="J220" s="101"/>
      <c r="K220" s="90">
        <v>0.9700000000047343</v>
      </c>
      <c r="L220" s="88" t="s">
        <v>132</v>
      </c>
      <c r="M220" s="89">
        <v>2.1600000000000001E-2</v>
      </c>
      <c r="N220" s="89">
        <v>4.1699999999857962E-2</v>
      </c>
      <c r="O220" s="90">
        <v>53795.427535000003</v>
      </c>
      <c r="P220" s="102">
        <v>98.16</v>
      </c>
      <c r="Q220" s="90"/>
      <c r="R220" s="90">
        <v>52.805591675000002</v>
      </c>
      <c r="S220" s="91">
        <v>2.1030021071331167E-4</v>
      </c>
      <c r="T220" s="91">
        <f t="shared" si="6"/>
        <v>1.7337603137494934E-3</v>
      </c>
      <c r="U220" s="91">
        <f>R220/'סכום נכסי הקרן'!$C$42</f>
        <v>4.3357206630436571E-4</v>
      </c>
    </row>
    <row r="221" spans="2:21">
      <c r="B221" s="86" t="s">
        <v>819</v>
      </c>
      <c r="C221" s="87" t="s">
        <v>820</v>
      </c>
      <c r="D221" s="88" t="s">
        <v>120</v>
      </c>
      <c r="E221" s="88" t="s">
        <v>308</v>
      </c>
      <c r="F221" s="87" t="s">
        <v>818</v>
      </c>
      <c r="G221" s="88" t="s">
        <v>155</v>
      </c>
      <c r="H221" s="87" t="s">
        <v>586</v>
      </c>
      <c r="I221" s="87" t="s">
        <v>312</v>
      </c>
      <c r="J221" s="101"/>
      <c r="K221" s="90">
        <v>3.0200000000089764</v>
      </c>
      <c r="L221" s="88" t="s">
        <v>132</v>
      </c>
      <c r="M221" s="89">
        <v>0.04</v>
      </c>
      <c r="N221" s="89">
        <v>4.620000000027457E-2</v>
      </c>
      <c r="O221" s="90">
        <v>75603.346000000005</v>
      </c>
      <c r="P221" s="102">
        <v>100.2</v>
      </c>
      <c r="Q221" s="90"/>
      <c r="R221" s="90">
        <v>75.754550166000001</v>
      </c>
      <c r="S221" s="91">
        <v>9.8730961079600884E-5</v>
      </c>
      <c r="T221" s="91">
        <f t="shared" si="6"/>
        <v>2.4872410003870275E-3</v>
      </c>
      <c r="U221" s="91">
        <f>R221/'סכום נכסי הקרן'!$C$42</f>
        <v>6.2199959901179061E-4</v>
      </c>
    </row>
    <row r="222" spans="2:21">
      <c r="B222" s="86" t="s">
        <v>821</v>
      </c>
      <c r="C222" s="87" t="s">
        <v>822</v>
      </c>
      <c r="D222" s="88" t="s">
        <v>120</v>
      </c>
      <c r="E222" s="88" t="s">
        <v>308</v>
      </c>
      <c r="F222" s="87" t="s">
        <v>823</v>
      </c>
      <c r="G222" s="88" t="s">
        <v>824</v>
      </c>
      <c r="H222" s="87" t="s">
        <v>586</v>
      </c>
      <c r="I222" s="87" t="s">
        <v>312</v>
      </c>
      <c r="J222" s="101"/>
      <c r="K222" s="90">
        <v>1.6899986472567534</v>
      </c>
      <c r="L222" s="88" t="s">
        <v>132</v>
      </c>
      <c r="M222" s="89">
        <v>3.3500000000000002E-2</v>
      </c>
      <c r="N222" s="89">
        <v>4.3903219356128759E-2</v>
      </c>
      <c r="O222" s="90">
        <v>5.0350000000000004E-3</v>
      </c>
      <c r="P222" s="102">
        <v>99.16</v>
      </c>
      <c r="Q222" s="90"/>
      <c r="R222" s="90">
        <v>5.0010000000000001E-6</v>
      </c>
      <c r="S222" s="91">
        <v>2.4423773572458329E-11</v>
      </c>
      <c r="T222" s="91">
        <f t="shared" si="6"/>
        <v>1.6419729528693358E-10</v>
      </c>
      <c r="U222" s="91">
        <f>R222/'סכום נכסי הקרן'!$C$42</f>
        <v>4.1061823848754992E-11</v>
      </c>
    </row>
    <row r="223" spans="2:21">
      <c r="B223" s="86" t="s">
        <v>825</v>
      </c>
      <c r="C223" s="87" t="s">
        <v>826</v>
      </c>
      <c r="D223" s="88" t="s">
        <v>120</v>
      </c>
      <c r="E223" s="88" t="s">
        <v>308</v>
      </c>
      <c r="F223" s="87" t="s">
        <v>823</v>
      </c>
      <c r="G223" s="88" t="s">
        <v>824</v>
      </c>
      <c r="H223" s="87" t="s">
        <v>586</v>
      </c>
      <c r="I223" s="87" t="s">
        <v>312</v>
      </c>
      <c r="J223" s="101"/>
      <c r="K223" s="90">
        <v>3.6400006412221693</v>
      </c>
      <c r="L223" s="88" t="s">
        <v>132</v>
      </c>
      <c r="M223" s="89">
        <v>2.6200000000000001E-2</v>
      </c>
      <c r="N223" s="89">
        <v>4.7902497743003314E-2</v>
      </c>
      <c r="O223" s="90">
        <v>7.0780000000000001E-3</v>
      </c>
      <c r="P223" s="102">
        <v>93.8</v>
      </c>
      <c r="Q223" s="90"/>
      <c r="R223" s="90">
        <v>6.6460000000000004E-6</v>
      </c>
      <c r="S223" s="91">
        <v>1.2380423852014048E-11</v>
      </c>
      <c r="T223" s="91">
        <f t="shared" si="6"/>
        <v>2.1820740341470919E-10</v>
      </c>
      <c r="U223" s="91">
        <f>R223/'סכום נכסי הקרן'!$C$42</f>
        <v>5.4568462567251683E-11</v>
      </c>
    </row>
    <row r="224" spans="2:21">
      <c r="B224" s="86" t="s">
        <v>827</v>
      </c>
      <c r="C224" s="87" t="s">
        <v>828</v>
      </c>
      <c r="D224" s="88" t="s">
        <v>120</v>
      </c>
      <c r="E224" s="88" t="s">
        <v>308</v>
      </c>
      <c r="F224" s="87" t="s">
        <v>829</v>
      </c>
      <c r="G224" s="88" t="s">
        <v>645</v>
      </c>
      <c r="H224" s="87" t="s">
        <v>630</v>
      </c>
      <c r="I224" s="87" t="s">
        <v>130</v>
      </c>
      <c r="J224" s="101"/>
      <c r="K224" s="90">
        <v>2.5700008683218218</v>
      </c>
      <c r="L224" s="88" t="s">
        <v>132</v>
      </c>
      <c r="M224" s="89">
        <v>2.9500000000000002E-2</v>
      </c>
      <c r="N224" s="89">
        <v>5.1302083333333338E-2</v>
      </c>
      <c r="O224" s="90">
        <v>4.2869999999999991E-3</v>
      </c>
      <c r="P224" s="102">
        <v>94.75</v>
      </c>
      <c r="Q224" s="90">
        <v>1.28E-6</v>
      </c>
      <c r="R224" s="90">
        <v>5.183999999999999E-6</v>
      </c>
      <c r="S224" s="91">
        <v>2.3275378336655546E-11</v>
      </c>
      <c r="T224" s="91">
        <f t="shared" si="6"/>
        <v>1.7020571461057059E-10</v>
      </c>
      <c r="U224" s="91">
        <f>R224/'סכום נכסי הקרן'!$C$42</f>
        <v>4.2564386089171328E-11</v>
      </c>
    </row>
    <row r="225" spans="2:21">
      <c r="B225" s="86" t="s">
        <v>830</v>
      </c>
      <c r="C225" s="87" t="s">
        <v>831</v>
      </c>
      <c r="D225" s="88" t="s">
        <v>120</v>
      </c>
      <c r="E225" s="88" t="s">
        <v>308</v>
      </c>
      <c r="F225" s="87" t="s">
        <v>829</v>
      </c>
      <c r="G225" s="88" t="s">
        <v>645</v>
      </c>
      <c r="H225" s="87" t="s">
        <v>630</v>
      </c>
      <c r="I225" s="87" t="s">
        <v>130</v>
      </c>
      <c r="J225" s="101"/>
      <c r="K225" s="90">
        <v>3.8900012831632096</v>
      </c>
      <c r="L225" s="88" t="s">
        <v>132</v>
      </c>
      <c r="M225" s="89">
        <v>2.5499999999999998E-2</v>
      </c>
      <c r="N225" s="89">
        <v>5.6099041964647149E-2</v>
      </c>
      <c r="O225" s="90">
        <v>8.3079999999999994E-3</v>
      </c>
      <c r="P225" s="102">
        <v>89.16</v>
      </c>
      <c r="Q225" s="90">
        <v>1.0000000000000001E-7</v>
      </c>
      <c r="R225" s="90">
        <v>7.4109999999999999E-6</v>
      </c>
      <c r="S225" s="91">
        <v>1.426780470212437E-11</v>
      </c>
      <c r="T225" s="91">
        <f t="shared" si="6"/>
        <v>2.4332456616106076E-10</v>
      </c>
      <c r="U225" s="91">
        <f>R225/'סכום נכסי הקרן'!$C$42</f>
        <v>6.0849665375549532E-11</v>
      </c>
    </row>
    <row r="226" spans="2:21">
      <c r="B226" s="86" t="s">
        <v>832</v>
      </c>
      <c r="C226" s="87" t="s">
        <v>833</v>
      </c>
      <c r="D226" s="88" t="s">
        <v>120</v>
      </c>
      <c r="E226" s="88" t="s">
        <v>308</v>
      </c>
      <c r="F226" s="87" t="s">
        <v>834</v>
      </c>
      <c r="G226" s="88" t="s">
        <v>543</v>
      </c>
      <c r="H226" s="87" t="s">
        <v>630</v>
      </c>
      <c r="I226" s="87" t="s">
        <v>130</v>
      </c>
      <c r="J226" s="101"/>
      <c r="K226" s="90">
        <v>2.7599999999839748</v>
      </c>
      <c r="L226" s="88" t="s">
        <v>132</v>
      </c>
      <c r="M226" s="89">
        <v>3.27E-2</v>
      </c>
      <c r="N226" s="89">
        <v>4.7999999999670064E-2</v>
      </c>
      <c r="O226" s="90">
        <v>43988.658695999999</v>
      </c>
      <c r="P226" s="102">
        <v>96.46</v>
      </c>
      <c r="Q226" s="90"/>
      <c r="R226" s="90">
        <v>42.431460167999994</v>
      </c>
      <c r="S226" s="91">
        <v>1.3938413936937763E-4</v>
      </c>
      <c r="T226" s="91">
        <f t="shared" si="6"/>
        <v>1.3931475694182874E-3</v>
      </c>
      <c r="U226" s="91">
        <f>R226/'סכום נכסי הקרן'!$C$42</f>
        <v>3.4839295002277138E-4</v>
      </c>
    </row>
    <row r="227" spans="2:21">
      <c r="B227" s="86" t="s">
        <v>835</v>
      </c>
      <c r="C227" s="87" t="s">
        <v>836</v>
      </c>
      <c r="D227" s="88" t="s">
        <v>120</v>
      </c>
      <c r="E227" s="88" t="s">
        <v>308</v>
      </c>
      <c r="F227" s="87" t="s">
        <v>633</v>
      </c>
      <c r="G227" s="88" t="s">
        <v>128</v>
      </c>
      <c r="H227" s="87" t="s">
        <v>634</v>
      </c>
      <c r="I227" s="87" t="s">
        <v>312</v>
      </c>
      <c r="J227" s="101"/>
      <c r="K227" s="90">
        <v>2.8000000000159821</v>
      </c>
      <c r="L227" s="88" t="s">
        <v>132</v>
      </c>
      <c r="M227" s="89">
        <v>0.05</v>
      </c>
      <c r="N227" s="89">
        <v>6.0500000000302513E-2</v>
      </c>
      <c r="O227" s="90">
        <v>87905.921247999999</v>
      </c>
      <c r="P227" s="102">
        <v>99.65</v>
      </c>
      <c r="Q227" s="90"/>
      <c r="R227" s="90">
        <v>87.598252567000003</v>
      </c>
      <c r="S227" s="91">
        <v>4.0991718853987912E-4</v>
      </c>
      <c r="T227" s="91">
        <f t="shared" si="6"/>
        <v>2.8761040078710432E-3</v>
      </c>
      <c r="U227" s="91">
        <f>R227/'סכום נכסי הקרן'!$C$42</f>
        <v>7.1924495428212431E-4</v>
      </c>
    </row>
    <row r="228" spans="2:21">
      <c r="B228" s="86" t="s">
        <v>837</v>
      </c>
      <c r="C228" s="87" t="s">
        <v>838</v>
      </c>
      <c r="D228" s="88" t="s">
        <v>120</v>
      </c>
      <c r="E228" s="88" t="s">
        <v>308</v>
      </c>
      <c r="F228" s="87" t="s">
        <v>839</v>
      </c>
      <c r="G228" s="88" t="s">
        <v>699</v>
      </c>
      <c r="H228" s="87" t="s">
        <v>630</v>
      </c>
      <c r="I228" s="87" t="s">
        <v>130</v>
      </c>
      <c r="J228" s="101"/>
      <c r="K228" s="90">
        <v>5.5399999999803606</v>
      </c>
      <c r="L228" s="88" t="s">
        <v>132</v>
      </c>
      <c r="M228" s="89">
        <v>7.4999999999999997E-3</v>
      </c>
      <c r="N228" s="89">
        <v>4.1299999999884297E-2</v>
      </c>
      <c r="O228" s="90">
        <v>123175.29756000001</v>
      </c>
      <c r="P228" s="102">
        <v>83.5</v>
      </c>
      <c r="Q228" s="90"/>
      <c r="R228" s="90">
        <v>102.851373463</v>
      </c>
      <c r="S228" s="91">
        <v>2.3171413976744932E-4</v>
      </c>
      <c r="T228" s="91">
        <f t="shared" si="6"/>
        <v>3.3769080862169356E-3</v>
      </c>
      <c r="U228" s="91">
        <f>R228/'סכום נכסי הקרן'!$C$42</f>
        <v>8.4448409912821828E-4</v>
      </c>
    </row>
    <row r="229" spans="2:21">
      <c r="B229" s="86" t="s">
        <v>840</v>
      </c>
      <c r="C229" s="87" t="s">
        <v>841</v>
      </c>
      <c r="D229" s="88" t="s">
        <v>120</v>
      </c>
      <c r="E229" s="88" t="s">
        <v>308</v>
      </c>
      <c r="F229" s="87" t="s">
        <v>839</v>
      </c>
      <c r="G229" s="88" t="s">
        <v>699</v>
      </c>
      <c r="H229" s="87" t="s">
        <v>630</v>
      </c>
      <c r="I229" s="87" t="s">
        <v>130</v>
      </c>
      <c r="J229" s="101"/>
      <c r="K229" s="90">
        <v>2.8500000000083672</v>
      </c>
      <c r="L229" s="88" t="s">
        <v>132</v>
      </c>
      <c r="M229" s="89">
        <v>3.4500000000000003E-2</v>
      </c>
      <c r="N229" s="89">
        <v>4.9600000000059499E-2</v>
      </c>
      <c r="O229" s="90">
        <v>55381.965029999992</v>
      </c>
      <c r="P229" s="102">
        <v>97.11</v>
      </c>
      <c r="Q229" s="90"/>
      <c r="R229" s="90">
        <v>53.781424383000001</v>
      </c>
      <c r="S229" s="91">
        <v>1.2601059225475364E-4</v>
      </c>
      <c r="T229" s="91">
        <f t="shared" si="6"/>
        <v>1.7657997241286424E-3</v>
      </c>
      <c r="U229" s="91">
        <f>R229/'סכום נכסי הקרן'!$C$42</f>
        <v>4.4158435799837684E-4</v>
      </c>
    </row>
    <row r="230" spans="2:21">
      <c r="B230" s="86" t="s">
        <v>842</v>
      </c>
      <c r="C230" s="87" t="s">
        <v>843</v>
      </c>
      <c r="D230" s="88" t="s">
        <v>120</v>
      </c>
      <c r="E230" s="88" t="s">
        <v>308</v>
      </c>
      <c r="F230" s="87" t="s">
        <v>844</v>
      </c>
      <c r="G230" s="88" t="s">
        <v>699</v>
      </c>
      <c r="H230" s="87" t="s">
        <v>630</v>
      </c>
      <c r="I230" s="87" t="s">
        <v>130</v>
      </c>
      <c r="J230" s="101"/>
      <c r="K230" s="90">
        <v>4.5600000000332228</v>
      </c>
      <c r="L230" s="88" t="s">
        <v>132</v>
      </c>
      <c r="M230" s="89">
        <v>2.5000000000000001E-3</v>
      </c>
      <c r="N230" s="89">
        <v>5.9200000000381718E-2</v>
      </c>
      <c r="O230" s="90">
        <v>72638.579895000003</v>
      </c>
      <c r="P230" s="102">
        <v>77.900000000000006</v>
      </c>
      <c r="Q230" s="90"/>
      <c r="R230" s="90">
        <v>56.585451327000001</v>
      </c>
      <c r="S230" s="91">
        <v>1.2820035914980888E-4</v>
      </c>
      <c r="T230" s="91">
        <f t="shared" si="6"/>
        <v>1.8578640392889075E-3</v>
      </c>
      <c r="U230" s="91">
        <f>R230/'סכום נכסי הקרן'!$C$42</f>
        <v>4.6460744546922083E-4</v>
      </c>
    </row>
    <row r="231" spans="2:21">
      <c r="B231" s="86" t="s">
        <v>845</v>
      </c>
      <c r="C231" s="87" t="s">
        <v>846</v>
      </c>
      <c r="D231" s="88" t="s">
        <v>120</v>
      </c>
      <c r="E231" s="88" t="s">
        <v>308</v>
      </c>
      <c r="F231" s="87" t="s">
        <v>847</v>
      </c>
      <c r="G231" s="88" t="s">
        <v>645</v>
      </c>
      <c r="H231" s="87" t="s">
        <v>630</v>
      </c>
      <c r="I231" s="87" t="s">
        <v>130</v>
      </c>
      <c r="J231" s="101"/>
      <c r="K231" s="90">
        <v>3.2200000121581729</v>
      </c>
      <c r="L231" s="88" t="s">
        <v>132</v>
      </c>
      <c r="M231" s="89">
        <v>2.4E-2</v>
      </c>
      <c r="N231" s="89">
        <v>5.3699705593719338E-2</v>
      </c>
      <c r="O231" s="90">
        <v>4.7771000000000001E-2</v>
      </c>
      <c r="P231" s="102">
        <v>91.74</v>
      </c>
      <c r="Q231" s="90"/>
      <c r="R231" s="90">
        <v>4.3817000000000004E-5</v>
      </c>
      <c r="S231" s="91">
        <v>1.7932132447403684E-10</v>
      </c>
      <c r="T231" s="91">
        <f t="shared" si="6"/>
        <v>1.4386388497475643E-9</v>
      </c>
      <c r="U231" s="91">
        <f>R231/'סכום נכסי הקרן'!$C$42</f>
        <v>3.5976923326952559E-10</v>
      </c>
    </row>
    <row r="232" spans="2:21">
      <c r="B232" s="86" t="s">
        <v>848</v>
      </c>
      <c r="C232" s="87" t="s">
        <v>849</v>
      </c>
      <c r="D232" s="88" t="s">
        <v>120</v>
      </c>
      <c r="E232" s="88" t="s">
        <v>308</v>
      </c>
      <c r="F232" s="87" t="s">
        <v>850</v>
      </c>
      <c r="G232" s="88" t="s">
        <v>360</v>
      </c>
      <c r="H232" s="87" t="s">
        <v>634</v>
      </c>
      <c r="I232" s="87" t="s">
        <v>312</v>
      </c>
      <c r="J232" s="101"/>
      <c r="K232" s="90">
        <v>0.97999999984083253</v>
      </c>
      <c r="L232" s="88" t="s">
        <v>132</v>
      </c>
      <c r="M232" s="89">
        <v>5.9000000000000004E-2</v>
      </c>
      <c r="N232" s="89">
        <v>4.7499999996269505E-2</v>
      </c>
      <c r="O232" s="90">
        <v>3974.8142790000002</v>
      </c>
      <c r="P232" s="102">
        <v>101.16</v>
      </c>
      <c r="Q232" s="90"/>
      <c r="R232" s="90">
        <v>4.0209221179999997</v>
      </c>
      <c r="S232" s="91">
        <v>7.5530417931875329E-6</v>
      </c>
      <c r="T232" s="91">
        <f t="shared" si="6"/>
        <v>1.3201850356628841E-4</v>
      </c>
      <c r="U232" s="91">
        <f>R232/'סכום נכסי הקרן'!$C$42</f>
        <v>3.3014676208534059E-5</v>
      </c>
    </row>
    <row r="233" spans="2:21">
      <c r="B233" s="86" t="s">
        <v>851</v>
      </c>
      <c r="C233" s="87" t="s">
        <v>852</v>
      </c>
      <c r="D233" s="88" t="s">
        <v>120</v>
      </c>
      <c r="E233" s="88" t="s">
        <v>308</v>
      </c>
      <c r="F233" s="87" t="s">
        <v>850</v>
      </c>
      <c r="G233" s="88" t="s">
        <v>360</v>
      </c>
      <c r="H233" s="87" t="s">
        <v>634</v>
      </c>
      <c r="I233" s="87" t="s">
        <v>312</v>
      </c>
      <c r="J233" s="101"/>
      <c r="K233" s="90">
        <v>3.5499998050223858</v>
      </c>
      <c r="L233" s="88" t="s">
        <v>132</v>
      </c>
      <c r="M233" s="89">
        <v>2.7000000000000003E-2</v>
      </c>
      <c r="N233" s="89">
        <v>5.4600108207886446E-2</v>
      </c>
      <c r="O233" s="90">
        <v>3.4296E-2</v>
      </c>
      <c r="P233" s="102">
        <v>91.59</v>
      </c>
      <c r="Q233" s="90"/>
      <c r="R233" s="90">
        <v>3.1420999999999996E-5</v>
      </c>
      <c r="S233" s="91">
        <v>4.455765064917519E-11</v>
      </c>
      <c r="T233" s="91">
        <f t="shared" si="6"/>
        <v>1.0316423145792321E-9</v>
      </c>
      <c r="U233" s="91">
        <f>R233/'סכום נכסי הקרן'!$C$42</f>
        <v>2.5798911560722465E-10</v>
      </c>
    </row>
    <row r="234" spans="2:21">
      <c r="B234" s="86" t="s">
        <v>853</v>
      </c>
      <c r="C234" s="87" t="s">
        <v>854</v>
      </c>
      <c r="D234" s="88" t="s">
        <v>120</v>
      </c>
      <c r="E234" s="88" t="s">
        <v>308</v>
      </c>
      <c r="F234" s="87" t="s">
        <v>654</v>
      </c>
      <c r="G234" s="88" t="s">
        <v>155</v>
      </c>
      <c r="H234" s="87" t="s">
        <v>634</v>
      </c>
      <c r="I234" s="87" t="s">
        <v>312</v>
      </c>
      <c r="J234" s="101"/>
      <c r="K234" s="90">
        <v>1.4700000000347642</v>
      </c>
      <c r="L234" s="88" t="s">
        <v>132</v>
      </c>
      <c r="M234" s="89">
        <v>4.1399999999999999E-2</v>
      </c>
      <c r="N234" s="89">
        <v>4.7100000000825641E-2</v>
      </c>
      <c r="O234" s="90">
        <v>9089.4785709999996</v>
      </c>
      <c r="P234" s="102">
        <v>99.2</v>
      </c>
      <c r="Q234" s="90">
        <v>0.18815220299999999</v>
      </c>
      <c r="R234" s="90">
        <v>9.2049149440000004</v>
      </c>
      <c r="S234" s="91">
        <v>2.6917100314973013E-5</v>
      </c>
      <c r="T234" s="91">
        <f t="shared" si="6"/>
        <v>3.022239826336884E-4</v>
      </c>
      <c r="U234" s="91">
        <f>R234/'סכום נכסי הקרן'!$C$42</f>
        <v>7.5579003393981293E-5</v>
      </c>
    </row>
    <row r="235" spans="2:21">
      <c r="B235" s="86" t="s">
        <v>855</v>
      </c>
      <c r="C235" s="87" t="s">
        <v>856</v>
      </c>
      <c r="D235" s="88" t="s">
        <v>120</v>
      </c>
      <c r="E235" s="88" t="s">
        <v>308</v>
      </c>
      <c r="F235" s="87" t="s">
        <v>654</v>
      </c>
      <c r="G235" s="88" t="s">
        <v>155</v>
      </c>
      <c r="H235" s="87" t="s">
        <v>634</v>
      </c>
      <c r="I235" s="87" t="s">
        <v>312</v>
      </c>
      <c r="J235" s="101"/>
      <c r="K235" s="90">
        <v>2.0300000000118574</v>
      </c>
      <c r="L235" s="88" t="s">
        <v>132</v>
      </c>
      <c r="M235" s="89">
        <v>3.5499999999999997E-2</v>
      </c>
      <c r="N235" s="89">
        <v>4.690000000028044E-2</v>
      </c>
      <c r="O235" s="90">
        <v>53377.275797000009</v>
      </c>
      <c r="P235" s="102">
        <v>99.54</v>
      </c>
      <c r="Q235" s="90"/>
      <c r="R235" s="90">
        <v>53.131737979</v>
      </c>
      <c r="S235" s="91">
        <v>1.073031281061298E-4</v>
      </c>
      <c r="T235" s="91">
        <f t="shared" si="6"/>
        <v>1.7444686402811132E-3</v>
      </c>
      <c r="U235" s="91">
        <f>R235/'סכום נכסי הקרן'!$C$42</f>
        <v>4.3624996314175232E-4</v>
      </c>
    </row>
    <row r="236" spans="2:21">
      <c r="B236" s="86" t="s">
        <v>857</v>
      </c>
      <c r="C236" s="87" t="s">
        <v>858</v>
      </c>
      <c r="D236" s="88" t="s">
        <v>120</v>
      </c>
      <c r="E236" s="88" t="s">
        <v>308</v>
      </c>
      <c r="F236" s="87" t="s">
        <v>654</v>
      </c>
      <c r="G236" s="88" t="s">
        <v>155</v>
      </c>
      <c r="H236" s="87" t="s">
        <v>634</v>
      </c>
      <c r="I236" s="87" t="s">
        <v>312</v>
      </c>
      <c r="J236" s="101"/>
      <c r="K236" s="90">
        <v>2.4899999999985223</v>
      </c>
      <c r="L236" s="88" t="s">
        <v>132</v>
      </c>
      <c r="M236" s="89">
        <v>2.5000000000000001E-2</v>
      </c>
      <c r="N236" s="89">
        <v>4.9100000000005535E-2</v>
      </c>
      <c r="O236" s="90">
        <v>224224.53151100001</v>
      </c>
      <c r="P236" s="102">
        <v>96.6</v>
      </c>
      <c r="Q236" s="90"/>
      <c r="R236" s="90">
        <v>216.60089246800001</v>
      </c>
      <c r="S236" s="91">
        <v>1.6859258448811808E-4</v>
      </c>
      <c r="T236" s="91">
        <f t="shared" si="6"/>
        <v>7.1116338132336619E-3</v>
      </c>
      <c r="U236" s="91">
        <f>R236/'סכום נכסי הקרן'!$C$42</f>
        <v>1.7784498484311414E-3</v>
      </c>
    </row>
    <row r="237" spans="2:21">
      <c r="B237" s="86" t="s">
        <v>859</v>
      </c>
      <c r="C237" s="87" t="s">
        <v>860</v>
      </c>
      <c r="D237" s="88" t="s">
        <v>120</v>
      </c>
      <c r="E237" s="88" t="s">
        <v>308</v>
      </c>
      <c r="F237" s="87" t="s">
        <v>654</v>
      </c>
      <c r="G237" s="88" t="s">
        <v>155</v>
      </c>
      <c r="H237" s="87" t="s">
        <v>634</v>
      </c>
      <c r="I237" s="87" t="s">
        <v>312</v>
      </c>
      <c r="J237" s="101"/>
      <c r="K237" s="90">
        <v>4.6599999999824435</v>
      </c>
      <c r="L237" s="88" t="s">
        <v>132</v>
      </c>
      <c r="M237" s="89">
        <v>4.7300000000000002E-2</v>
      </c>
      <c r="N237" s="89">
        <v>5.199999999985571E-2</v>
      </c>
      <c r="O237" s="90">
        <v>83502.649447999996</v>
      </c>
      <c r="P237" s="102">
        <v>99.59</v>
      </c>
      <c r="Q237" s="90"/>
      <c r="R237" s="90">
        <v>83.160290080999999</v>
      </c>
      <c r="S237" s="91">
        <v>2.1144461326614588E-4</v>
      </c>
      <c r="T237" s="91">
        <f t="shared" si="6"/>
        <v>2.7303928627428536E-3</v>
      </c>
      <c r="U237" s="91">
        <f>R237/'סכום נכסי הקרן'!$C$42</f>
        <v>6.8280607528842002E-4</v>
      </c>
    </row>
    <row r="238" spans="2:21">
      <c r="B238" s="86" t="s">
        <v>861</v>
      </c>
      <c r="C238" s="87" t="s">
        <v>862</v>
      </c>
      <c r="D238" s="88" t="s">
        <v>120</v>
      </c>
      <c r="E238" s="88" t="s">
        <v>308</v>
      </c>
      <c r="F238" s="87" t="s">
        <v>863</v>
      </c>
      <c r="G238" s="88" t="s">
        <v>629</v>
      </c>
      <c r="H238" s="87" t="s">
        <v>630</v>
      </c>
      <c r="I238" s="87" t="s">
        <v>130</v>
      </c>
      <c r="J238" s="101"/>
      <c r="K238" s="90">
        <v>1.3199999999930854</v>
      </c>
      <c r="L238" s="88" t="s">
        <v>132</v>
      </c>
      <c r="M238" s="89">
        <v>3.5000000000000003E-2</v>
      </c>
      <c r="N238" s="89">
        <v>4.9599999999965429E-2</v>
      </c>
      <c r="O238" s="90">
        <v>58156.42</v>
      </c>
      <c r="P238" s="102">
        <v>99.47</v>
      </c>
      <c r="Q238" s="90"/>
      <c r="R238" s="90">
        <v>57.848192269999998</v>
      </c>
      <c r="S238" s="91">
        <v>2.0222692815912094E-4</v>
      </c>
      <c r="T238" s="91">
        <f t="shared" si="6"/>
        <v>1.8993234768991199E-3</v>
      </c>
      <c r="U238" s="91">
        <f>R238/'סכום נכסי הקרן'!$C$42</f>
        <v>4.7497546109971005E-4</v>
      </c>
    </row>
    <row r="239" spans="2:21">
      <c r="B239" s="86" t="s">
        <v>864</v>
      </c>
      <c r="C239" s="87" t="s">
        <v>865</v>
      </c>
      <c r="D239" s="88" t="s">
        <v>120</v>
      </c>
      <c r="E239" s="88" t="s">
        <v>308</v>
      </c>
      <c r="F239" s="87" t="s">
        <v>863</v>
      </c>
      <c r="G239" s="88" t="s">
        <v>629</v>
      </c>
      <c r="H239" s="87" t="s">
        <v>630</v>
      </c>
      <c r="I239" s="87" t="s">
        <v>130</v>
      </c>
      <c r="J239" s="101"/>
      <c r="K239" s="90">
        <v>2.4200000000038773</v>
      </c>
      <c r="L239" s="88" t="s">
        <v>132</v>
      </c>
      <c r="M239" s="89">
        <v>4.99E-2</v>
      </c>
      <c r="N239" s="89">
        <v>5.2499999999999998E-2</v>
      </c>
      <c r="O239" s="90">
        <v>30719.257059</v>
      </c>
      <c r="P239" s="102">
        <v>100.76</v>
      </c>
      <c r="Q239" s="90"/>
      <c r="R239" s="90">
        <v>30.952723763999998</v>
      </c>
      <c r="S239" s="91">
        <v>1.328400305254054E-4</v>
      </c>
      <c r="T239" s="91">
        <f t="shared" si="6"/>
        <v>1.0162674512722244E-3</v>
      </c>
      <c r="U239" s="91">
        <f>R239/'סכום נכסי הקרן'!$C$42</f>
        <v>2.5414422932144382E-4</v>
      </c>
    </row>
    <row r="240" spans="2:21">
      <c r="B240" s="86" t="s">
        <v>866</v>
      </c>
      <c r="C240" s="87" t="s">
        <v>867</v>
      </c>
      <c r="D240" s="88" t="s">
        <v>120</v>
      </c>
      <c r="E240" s="88" t="s">
        <v>308</v>
      </c>
      <c r="F240" s="87" t="s">
        <v>868</v>
      </c>
      <c r="G240" s="88" t="s">
        <v>645</v>
      </c>
      <c r="H240" s="87" t="s">
        <v>634</v>
      </c>
      <c r="I240" s="87" t="s">
        <v>312</v>
      </c>
      <c r="J240" s="101"/>
      <c r="K240" s="90">
        <v>4.2800000000087675</v>
      </c>
      <c r="L240" s="88" t="s">
        <v>132</v>
      </c>
      <c r="M240" s="89">
        <v>5.3399999999999996E-2</v>
      </c>
      <c r="N240" s="89">
        <v>5.9000000000133931E-2</v>
      </c>
      <c r="O240" s="90">
        <v>82715.045360000004</v>
      </c>
      <c r="P240" s="102">
        <v>99.3</v>
      </c>
      <c r="Q240" s="90"/>
      <c r="R240" s="90">
        <v>82.136042650999997</v>
      </c>
      <c r="S240" s="91">
        <v>3.3086018144E-4</v>
      </c>
      <c r="T240" s="91">
        <f t="shared" si="6"/>
        <v>2.6967638570018831E-3</v>
      </c>
      <c r="U240" s="91">
        <f>R240/'סכום נכסי הקרן'!$C$42</f>
        <v>6.7439626374108947E-4</v>
      </c>
    </row>
    <row r="241" spans="2:21">
      <c r="B241" s="86" t="s">
        <v>869</v>
      </c>
      <c r="C241" s="87" t="s">
        <v>870</v>
      </c>
      <c r="D241" s="88" t="s">
        <v>120</v>
      </c>
      <c r="E241" s="88" t="s">
        <v>308</v>
      </c>
      <c r="F241" s="87" t="s">
        <v>871</v>
      </c>
      <c r="G241" s="88" t="s">
        <v>645</v>
      </c>
      <c r="H241" s="87" t="s">
        <v>661</v>
      </c>
      <c r="I241" s="87" t="s">
        <v>130</v>
      </c>
      <c r="J241" s="101"/>
      <c r="K241" s="90">
        <v>3.8000000000104746</v>
      </c>
      <c r="L241" s="88" t="s">
        <v>132</v>
      </c>
      <c r="M241" s="89">
        <v>4.53E-2</v>
      </c>
      <c r="N241" s="89">
        <v>6.0200000000116723E-2</v>
      </c>
      <c r="O241" s="90">
        <v>140837.73463600001</v>
      </c>
      <c r="P241" s="102">
        <v>94.9</v>
      </c>
      <c r="Q241" s="90"/>
      <c r="R241" s="90">
        <v>133.65501487200001</v>
      </c>
      <c r="S241" s="91">
        <v>2.81675469272E-4</v>
      </c>
      <c r="T241" s="91">
        <f t="shared" si="6"/>
        <v>4.3882807325569453E-3</v>
      </c>
      <c r="U241" s="91">
        <f>R241/'סכום נכסי הקרן'!$C$42</f>
        <v>1.0974042545844416E-3</v>
      </c>
    </row>
    <row r="242" spans="2:21">
      <c r="B242" s="86" t="s">
        <v>872</v>
      </c>
      <c r="C242" s="87" t="s">
        <v>873</v>
      </c>
      <c r="D242" s="88" t="s">
        <v>120</v>
      </c>
      <c r="E242" s="88" t="s">
        <v>308</v>
      </c>
      <c r="F242" s="87" t="s">
        <v>677</v>
      </c>
      <c r="G242" s="88" t="s">
        <v>678</v>
      </c>
      <c r="H242" s="87" t="s">
        <v>661</v>
      </c>
      <c r="I242" s="87" t="s">
        <v>130</v>
      </c>
      <c r="J242" s="101"/>
      <c r="K242" s="90">
        <v>2.1300000000457153</v>
      </c>
      <c r="L242" s="88" t="s">
        <v>132</v>
      </c>
      <c r="M242" s="89">
        <v>3.7499999999999999E-2</v>
      </c>
      <c r="N242" s="89">
        <v>6.3600000001006365E-2</v>
      </c>
      <c r="O242" s="90">
        <v>34355.193662999998</v>
      </c>
      <c r="P242" s="102">
        <v>94.87</v>
      </c>
      <c r="Q242" s="90"/>
      <c r="R242" s="90">
        <v>32.592772227000005</v>
      </c>
      <c r="S242" s="91">
        <v>1.2614153373713866E-4</v>
      </c>
      <c r="T242" s="91">
        <f t="shared" si="6"/>
        <v>1.070114986118074E-3</v>
      </c>
      <c r="U242" s="91">
        <f>R242/'סכום נכסי הקרן'!$C$42</f>
        <v>2.67610212343065E-4</v>
      </c>
    </row>
    <row r="243" spans="2:21">
      <c r="B243" s="86" t="s">
        <v>874</v>
      </c>
      <c r="C243" s="87" t="s">
        <v>875</v>
      </c>
      <c r="D243" s="88" t="s">
        <v>120</v>
      </c>
      <c r="E243" s="88" t="s">
        <v>308</v>
      </c>
      <c r="F243" s="87" t="s">
        <v>677</v>
      </c>
      <c r="G243" s="88" t="s">
        <v>678</v>
      </c>
      <c r="H243" s="87" t="s">
        <v>661</v>
      </c>
      <c r="I243" s="87" t="s">
        <v>130</v>
      </c>
      <c r="J243" s="101"/>
      <c r="K243" s="90">
        <v>3.8500000000039405</v>
      </c>
      <c r="L243" s="88" t="s">
        <v>132</v>
      </c>
      <c r="M243" s="89">
        <v>2.6600000000000002E-2</v>
      </c>
      <c r="N243" s="89">
        <v>7.0300000000031518E-2</v>
      </c>
      <c r="O243" s="90">
        <v>237448.962566</v>
      </c>
      <c r="P243" s="102">
        <v>85.5</v>
      </c>
      <c r="Q243" s="90"/>
      <c r="R243" s="90">
        <v>203.01887091200001</v>
      </c>
      <c r="S243" s="91">
        <v>2.7268424661244729E-4</v>
      </c>
      <c r="T243" s="91">
        <f t="shared" si="6"/>
        <v>6.6656967598395355E-3</v>
      </c>
      <c r="U243" s="91">
        <f>R243/'סכום נכסי הקרן'!$C$42</f>
        <v>1.6669316367449855E-3</v>
      </c>
    </row>
    <row r="244" spans="2:21">
      <c r="B244" s="86" t="s">
        <v>876</v>
      </c>
      <c r="C244" s="87" t="s">
        <v>877</v>
      </c>
      <c r="D244" s="88" t="s">
        <v>120</v>
      </c>
      <c r="E244" s="88" t="s">
        <v>308</v>
      </c>
      <c r="F244" s="87" t="s">
        <v>677</v>
      </c>
      <c r="G244" s="88" t="s">
        <v>678</v>
      </c>
      <c r="H244" s="87" t="s">
        <v>661</v>
      </c>
      <c r="I244" s="87" t="s">
        <v>130</v>
      </c>
      <c r="J244" s="101"/>
      <c r="K244" s="90">
        <v>3.2200000000425764</v>
      </c>
      <c r="L244" s="88" t="s">
        <v>132</v>
      </c>
      <c r="M244" s="89">
        <v>0.04</v>
      </c>
      <c r="N244" s="89">
        <v>3.7500000000374789E-2</v>
      </c>
      <c r="O244" s="90">
        <v>32890.944895000001</v>
      </c>
      <c r="P244" s="102">
        <v>101.4</v>
      </c>
      <c r="Q244" s="90"/>
      <c r="R244" s="90">
        <v>33.351418489000004</v>
      </c>
      <c r="S244" s="91">
        <v>3.4337439044966806E-4</v>
      </c>
      <c r="T244" s="91">
        <f t="shared" si="6"/>
        <v>1.0950235372678323E-3</v>
      </c>
      <c r="U244" s="91">
        <f>R244/'סכום נכסי הקרן'!$C$42</f>
        <v>2.7383924637101149E-4</v>
      </c>
    </row>
    <row r="245" spans="2:21">
      <c r="B245" s="86" t="s">
        <v>878</v>
      </c>
      <c r="C245" s="87" t="s">
        <v>879</v>
      </c>
      <c r="D245" s="88" t="s">
        <v>120</v>
      </c>
      <c r="E245" s="88" t="s">
        <v>308</v>
      </c>
      <c r="F245" s="87" t="s">
        <v>880</v>
      </c>
      <c r="G245" s="88" t="s">
        <v>629</v>
      </c>
      <c r="H245" s="87" t="s">
        <v>881</v>
      </c>
      <c r="I245" s="87" t="s">
        <v>130</v>
      </c>
      <c r="J245" s="101"/>
      <c r="K245" s="90">
        <v>0.74000062765108354</v>
      </c>
      <c r="L245" s="88" t="s">
        <v>132</v>
      </c>
      <c r="M245" s="89">
        <v>4.8499999999999995E-2</v>
      </c>
      <c r="N245" s="89">
        <v>7.1611464968152849E-2</v>
      </c>
      <c r="O245" s="90">
        <v>3.14E-3</v>
      </c>
      <c r="P245" s="102">
        <v>99.61</v>
      </c>
      <c r="Q245" s="90"/>
      <c r="R245" s="90">
        <v>3.14E-6</v>
      </c>
      <c r="S245" s="91">
        <v>1.4274980253928985E-11</v>
      </c>
      <c r="T245" s="91">
        <f t="shared" si="6"/>
        <v>1.0309528238371755E-10</v>
      </c>
      <c r="U245" s="91">
        <f>R245/'סכום נכסי הקרן'!$C$42</f>
        <v>2.5781669043209493E-11</v>
      </c>
    </row>
    <row r="246" spans="2:21">
      <c r="B246" s="86" t="s">
        <v>882</v>
      </c>
      <c r="C246" s="87" t="s">
        <v>883</v>
      </c>
      <c r="D246" s="88" t="s">
        <v>120</v>
      </c>
      <c r="E246" s="88" t="s">
        <v>308</v>
      </c>
      <c r="F246" s="87" t="s">
        <v>884</v>
      </c>
      <c r="G246" s="88" t="s">
        <v>629</v>
      </c>
      <c r="H246" s="87" t="s">
        <v>682</v>
      </c>
      <c r="I246" s="87"/>
      <c r="J246" s="101"/>
      <c r="K246" s="90">
        <v>1.0799999999886021</v>
      </c>
      <c r="L246" s="88" t="s">
        <v>132</v>
      </c>
      <c r="M246" s="89">
        <v>4.9500000000000002E-2</v>
      </c>
      <c r="N246" s="89">
        <v>0.64549999999484031</v>
      </c>
      <c r="O246" s="90">
        <v>79152.071934000007</v>
      </c>
      <c r="P246" s="102">
        <v>62.1</v>
      </c>
      <c r="Q246" s="90"/>
      <c r="R246" s="90">
        <v>49.131669856999999</v>
      </c>
      <c r="S246" s="91">
        <v>1.3662293756913768E-4</v>
      </c>
      <c r="T246" s="91">
        <f t="shared" si="6"/>
        <v>1.6131348337232478E-3</v>
      </c>
      <c r="U246" s="91">
        <f>R246/'סכום נכסי הקרן'!$C$42</f>
        <v>4.0340651331000185E-4</v>
      </c>
    </row>
    <row r="247" spans="2:21">
      <c r="B247" s="86" t="s">
        <v>885</v>
      </c>
      <c r="C247" s="87" t="s">
        <v>886</v>
      </c>
      <c r="D247" s="88" t="s">
        <v>120</v>
      </c>
      <c r="E247" s="88" t="s">
        <v>308</v>
      </c>
      <c r="F247" s="87" t="s">
        <v>884</v>
      </c>
      <c r="G247" s="88" t="s">
        <v>629</v>
      </c>
      <c r="H247" s="87" t="s">
        <v>682</v>
      </c>
      <c r="I247" s="87"/>
      <c r="J247" s="101"/>
      <c r="K247" s="90">
        <v>4.3599999829076976</v>
      </c>
      <c r="L247" s="88" t="s">
        <v>132</v>
      </c>
      <c r="M247" s="89">
        <v>0.04</v>
      </c>
      <c r="N247" s="89">
        <v>9.9899999639735526</v>
      </c>
      <c r="O247" s="90">
        <v>13573.360485999998</v>
      </c>
      <c r="P247" s="102">
        <v>1</v>
      </c>
      <c r="Q247" s="90"/>
      <c r="R247" s="90">
        <v>0.135733612</v>
      </c>
      <c r="S247" s="91">
        <v>1.6548055488705118E-4</v>
      </c>
      <c r="T247" s="91">
        <f t="shared" si="6"/>
        <v>4.4565270885675007E-6</v>
      </c>
      <c r="U247" s="91">
        <f>R247/'סכום נכסי הקרן'!$C$42</f>
        <v>1.1144710390520408E-6</v>
      </c>
    </row>
    <row r="248" spans="2:21">
      <c r="B248" s="86" t="s">
        <v>887</v>
      </c>
      <c r="C248" s="87" t="s">
        <v>888</v>
      </c>
      <c r="D248" s="88" t="s">
        <v>120</v>
      </c>
      <c r="E248" s="88" t="s">
        <v>308</v>
      </c>
      <c r="F248" s="87" t="s">
        <v>839</v>
      </c>
      <c r="G248" s="88" t="s">
        <v>699</v>
      </c>
      <c r="H248" s="87" t="s">
        <v>682</v>
      </c>
      <c r="I248" s="87"/>
      <c r="J248" s="101"/>
      <c r="K248" s="90">
        <v>1.839999999886792</v>
      </c>
      <c r="L248" s="88" t="s">
        <v>132</v>
      </c>
      <c r="M248" s="89">
        <v>4.2500000000000003E-2</v>
      </c>
      <c r="N248" s="89">
        <v>4.8299999997196759E-2</v>
      </c>
      <c r="O248" s="90">
        <v>7387.481573</v>
      </c>
      <c r="P248" s="102">
        <v>100.44</v>
      </c>
      <c r="Q248" s="90"/>
      <c r="R248" s="90">
        <v>7.4199865760000003</v>
      </c>
      <c r="S248" s="91">
        <v>7.600289684156379E-5</v>
      </c>
      <c r="T248" s="91">
        <f t="shared" si="6"/>
        <v>2.4361962144462212E-4</v>
      </c>
      <c r="U248" s="91">
        <f>R248/'סכום נכסי הקרן'!$C$42</f>
        <v>6.0923451658436054E-5</v>
      </c>
    </row>
    <row r="249" spans="2:21">
      <c r="B249" s="86" t="s">
        <v>889</v>
      </c>
      <c r="C249" s="87" t="s">
        <v>890</v>
      </c>
      <c r="D249" s="88" t="s">
        <v>120</v>
      </c>
      <c r="E249" s="88" t="s">
        <v>308</v>
      </c>
      <c r="F249" s="87" t="s">
        <v>891</v>
      </c>
      <c r="G249" s="88" t="s">
        <v>342</v>
      </c>
      <c r="H249" s="87" t="s">
        <v>682</v>
      </c>
      <c r="I249" s="87"/>
      <c r="J249" s="101"/>
      <c r="K249" s="90">
        <v>2.9699999999784206</v>
      </c>
      <c r="L249" s="88" t="s">
        <v>132</v>
      </c>
      <c r="M249" s="89">
        <v>0.01</v>
      </c>
      <c r="N249" s="89">
        <v>5.6500000000098083E-2</v>
      </c>
      <c r="O249" s="90">
        <v>23302.446688</v>
      </c>
      <c r="P249" s="102">
        <v>87.5</v>
      </c>
      <c r="Q249" s="90"/>
      <c r="R249" s="90">
        <v>20.389640851999999</v>
      </c>
      <c r="S249" s="91">
        <v>1.2945803715555556E-4</v>
      </c>
      <c r="T249" s="91">
        <f t="shared" si="6"/>
        <v>6.6945088577691821E-4</v>
      </c>
      <c r="U249" s="91">
        <f>R249/'סכום נכסי הקרן'!$C$42</f>
        <v>1.6741368546374777E-4</v>
      </c>
    </row>
    <row r="250" spans="2:21">
      <c r="B250" s="92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90"/>
      <c r="P250" s="102"/>
      <c r="Q250" s="87"/>
      <c r="R250" s="87"/>
      <c r="S250" s="87"/>
      <c r="T250" s="91"/>
      <c r="U250" s="87"/>
    </row>
    <row r="251" spans="2:21">
      <c r="B251" s="85" t="s">
        <v>49</v>
      </c>
      <c r="C251" s="80"/>
      <c r="D251" s="81"/>
      <c r="E251" s="81"/>
      <c r="F251" s="80"/>
      <c r="G251" s="81"/>
      <c r="H251" s="80"/>
      <c r="I251" s="80"/>
      <c r="J251" s="99"/>
      <c r="K251" s="83">
        <v>3.8487440541908793</v>
      </c>
      <c r="L251" s="81"/>
      <c r="M251" s="82"/>
      <c r="N251" s="82">
        <v>7.8499877896426346E-2</v>
      </c>
      <c r="O251" s="83"/>
      <c r="P251" s="100"/>
      <c r="Q251" s="83">
        <f>SUM(Q252:Q259)</f>
        <v>6.6000000000000009E-8</v>
      </c>
      <c r="R251" s="83">
        <f>SUM(R252:R259)</f>
        <v>651.72341904099994</v>
      </c>
      <c r="S251" s="84"/>
      <c r="T251" s="84">
        <f t="shared" si="6"/>
        <v>2.1397964943348332E-2</v>
      </c>
      <c r="U251" s="84">
        <f>R251/'סכום נכסי הקרן'!$C$42</f>
        <v>5.351120222109553E-3</v>
      </c>
    </row>
    <row r="252" spans="2:21">
      <c r="B252" s="86" t="s">
        <v>892</v>
      </c>
      <c r="C252" s="87" t="s">
        <v>893</v>
      </c>
      <c r="D252" s="88" t="s">
        <v>120</v>
      </c>
      <c r="E252" s="88" t="s">
        <v>308</v>
      </c>
      <c r="F252" s="87" t="s">
        <v>894</v>
      </c>
      <c r="G252" s="88" t="s">
        <v>719</v>
      </c>
      <c r="H252" s="87" t="s">
        <v>400</v>
      </c>
      <c r="I252" s="87" t="s">
        <v>312</v>
      </c>
      <c r="J252" s="101"/>
      <c r="K252" s="90">
        <v>3.2199999999910882</v>
      </c>
      <c r="L252" s="88" t="s">
        <v>132</v>
      </c>
      <c r="M252" s="89">
        <v>2.12E-2</v>
      </c>
      <c r="N252" s="89">
        <v>5.6799999999940586E-2</v>
      </c>
      <c r="O252" s="90">
        <v>70171.536372000002</v>
      </c>
      <c r="P252" s="102">
        <v>95.95</v>
      </c>
      <c r="Q252" s="90"/>
      <c r="R252" s="90">
        <v>67.329589929999997</v>
      </c>
      <c r="S252" s="91">
        <v>4.0098020784000004E-4</v>
      </c>
      <c r="T252" s="91">
        <f t="shared" si="6"/>
        <v>2.2106251868195077E-3</v>
      </c>
      <c r="U252" s="91">
        <f>R252/'סכום נכסי הקרן'!$C$42</f>
        <v>5.5282458738543645E-4</v>
      </c>
    </row>
    <row r="253" spans="2:21">
      <c r="B253" s="86" t="s">
        <v>895</v>
      </c>
      <c r="C253" s="87" t="s">
        <v>896</v>
      </c>
      <c r="D253" s="88" t="s">
        <v>120</v>
      </c>
      <c r="E253" s="88" t="s">
        <v>308</v>
      </c>
      <c r="F253" s="87" t="s">
        <v>894</v>
      </c>
      <c r="G253" s="88" t="s">
        <v>719</v>
      </c>
      <c r="H253" s="87" t="s">
        <v>400</v>
      </c>
      <c r="I253" s="87" t="s">
        <v>312</v>
      </c>
      <c r="J253" s="101"/>
      <c r="K253" s="90">
        <v>5.4099999999933077</v>
      </c>
      <c r="L253" s="88" t="s">
        <v>132</v>
      </c>
      <c r="M253" s="89">
        <v>2.6699999999999998E-2</v>
      </c>
      <c r="N253" s="89">
        <v>6.1900000000234226E-2</v>
      </c>
      <c r="O253" s="90">
        <v>13450.094797</v>
      </c>
      <c r="P253" s="102">
        <v>88.88</v>
      </c>
      <c r="Q253" s="90"/>
      <c r="R253" s="90">
        <v>11.954444288000001</v>
      </c>
      <c r="S253" s="91">
        <v>7.2421359018953255E-5</v>
      </c>
      <c r="T253" s="91">
        <f t="shared" si="6"/>
        <v>3.9249898395279595E-4</v>
      </c>
      <c r="U253" s="91">
        <f>R253/'סכום נכסי הקרן'!$C$42</f>
        <v>9.8154626187484768E-5</v>
      </c>
    </row>
    <row r="254" spans="2:21">
      <c r="B254" s="86" t="s">
        <v>897</v>
      </c>
      <c r="C254" s="87" t="s">
        <v>898</v>
      </c>
      <c r="D254" s="88" t="s">
        <v>120</v>
      </c>
      <c r="E254" s="88" t="s">
        <v>308</v>
      </c>
      <c r="F254" s="87" t="s">
        <v>736</v>
      </c>
      <c r="G254" s="88" t="s">
        <v>126</v>
      </c>
      <c r="H254" s="87" t="s">
        <v>400</v>
      </c>
      <c r="I254" s="87" t="s">
        <v>312</v>
      </c>
      <c r="J254" s="101"/>
      <c r="K254" s="90">
        <v>1.4599986172134891</v>
      </c>
      <c r="L254" s="88" t="s">
        <v>132</v>
      </c>
      <c r="M254" s="89">
        <v>3.49E-2</v>
      </c>
      <c r="N254" s="89">
        <v>6.6905582356995175E-2</v>
      </c>
      <c r="O254" s="90">
        <v>4.653E-3</v>
      </c>
      <c r="P254" s="102">
        <v>93.84</v>
      </c>
      <c r="Q254" s="90"/>
      <c r="R254" s="90">
        <v>4.3530000000000005E-6</v>
      </c>
      <c r="S254" s="91">
        <v>4.6184158840068798E-12</v>
      </c>
      <c r="T254" s="91">
        <f t="shared" si="6"/>
        <v>1.4292158096061225E-10</v>
      </c>
      <c r="U254" s="91">
        <f>R254/'סכום נכסי הקרן'!$C$42</f>
        <v>3.574127558760858E-11</v>
      </c>
    </row>
    <row r="255" spans="2:21">
      <c r="B255" s="86" t="s">
        <v>899</v>
      </c>
      <c r="C255" s="87" t="s">
        <v>900</v>
      </c>
      <c r="D255" s="88" t="s">
        <v>120</v>
      </c>
      <c r="E255" s="88" t="s">
        <v>308</v>
      </c>
      <c r="F255" s="87" t="s">
        <v>736</v>
      </c>
      <c r="G255" s="88" t="s">
        <v>126</v>
      </c>
      <c r="H255" s="87" t="s">
        <v>400</v>
      </c>
      <c r="I255" s="87" t="s">
        <v>312</v>
      </c>
      <c r="J255" s="101"/>
      <c r="K255" s="90">
        <v>4.1299987391703761</v>
      </c>
      <c r="L255" s="88" t="s">
        <v>132</v>
      </c>
      <c r="M255" s="89">
        <v>3.7699999999999997E-2</v>
      </c>
      <c r="N255" s="89">
        <v>6.6091954022988508E-2</v>
      </c>
      <c r="O255" s="90">
        <v>4.7850000000000002E-3</v>
      </c>
      <c r="P255" s="102">
        <v>92.89</v>
      </c>
      <c r="Q255" s="90"/>
      <c r="R255" s="90">
        <v>4.437E-6</v>
      </c>
      <c r="S255" s="91">
        <v>3.9419286765466696E-11</v>
      </c>
      <c r="T255" s="91">
        <f t="shared" si="6"/>
        <v>1.456795439288391E-10</v>
      </c>
      <c r="U255" s="91">
        <f>R255/'סכום נכסי הקרן'!$C$42</f>
        <v>3.643097628812755E-11</v>
      </c>
    </row>
    <row r="256" spans="2:21">
      <c r="B256" s="86" t="s">
        <v>901</v>
      </c>
      <c r="C256" s="87" t="s">
        <v>902</v>
      </c>
      <c r="D256" s="88" t="s">
        <v>120</v>
      </c>
      <c r="E256" s="88" t="s">
        <v>308</v>
      </c>
      <c r="F256" s="87" t="s">
        <v>903</v>
      </c>
      <c r="G256" s="88" t="s">
        <v>126</v>
      </c>
      <c r="H256" s="87" t="s">
        <v>592</v>
      </c>
      <c r="I256" s="87" t="s">
        <v>130</v>
      </c>
      <c r="J256" s="101"/>
      <c r="K256" s="90">
        <v>3.8100000000044658</v>
      </c>
      <c r="L256" s="88" t="s">
        <v>132</v>
      </c>
      <c r="M256" s="89">
        <v>4.6900000000000004E-2</v>
      </c>
      <c r="N256" s="89">
        <v>8.2400000000126095E-2</v>
      </c>
      <c r="O256" s="90">
        <v>213376.62164999999</v>
      </c>
      <c r="P256" s="102">
        <v>89.22</v>
      </c>
      <c r="Q256" s="90"/>
      <c r="R256" s="90">
        <v>190.37462601499996</v>
      </c>
      <c r="S256" s="91">
        <v>1.359514279118599E-4</v>
      </c>
      <c r="T256" s="91">
        <f t="shared" si="6"/>
        <v>6.2505496266595673E-3</v>
      </c>
      <c r="U256" s="91">
        <f>R256/'סכום נכסי הקרן'!$C$42</f>
        <v>1.5631132490902895E-3</v>
      </c>
    </row>
    <row r="257" spans="2:21">
      <c r="B257" s="86" t="s">
        <v>904</v>
      </c>
      <c r="C257" s="87" t="s">
        <v>905</v>
      </c>
      <c r="D257" s="88" t="s">
        <v>120</v>
      </c>
      <c r="E257" s="88" t="s">
        <v>308</v>
      </c>
      <c r="F257" s="87" t="s">
        <v>903</v>
      </c>
      <c r="G257" s="88" t="s">
        <v>126</v>
      </c>
      <c r="H257" s="87" t="s">
        <v>592</v>
      </c>
      <c r="I257" s="87" t="s">
        <v>130</v>
      </c>
      <c r="J257" s="101"/>
      <c r="K257" s="90">
        <v>3.9300000000014652</v>
      </c>
      <c r="L257" s="88" t="s">
        <v>132</v>
      </c>
      <c r="M257" s="89">
        <v>4.6900000000000004E-2</v>
      </c>
      <c r="N257" s="89">
        <v>8.0900000000033487E-2</v>
      </c>
      <c r="O257" s="90">
        <v>419851.36902999994</v>
      </c>
      <c r="P257" s="102">
        <v>91</v>
      </c>
      <c r="Q257" s="90"/>
      <c r="R257" s="90">
        <v>382.06474790800007</v>
      </c>
      <c r="S257" s="91">
        <v>3.1462246078264606E-4</v>
      </c>
      <c r="T257" s="91">
        <f t="shared" si="6"/>
        <v>1.2544290788037938E-2</v>
      </c>
      <c r="U257" s="91">
        <f>R257/'סכום נכסי הקרן'!$C$42</f>
        <v>3.1370276699494663E-3</v>
      </c>
    </row>
    <row r="258" spans="2:21">
      <c r="B258" s="86" t="s">
        <v>906</v>
      </c>
      <c r="C258" s="87" t="s">
        <v>907</v>
      </c>
      <c r="D258" s="88" t="s">
        <v>120</v>
      </c>
      <c r="E258" s="88" t="s">
        <v>308</v>
      </c>
      <c r="F258" s="87" t="s">
        <v>850</v>
      </c>
      <c r="G258" s="88" t="s">
        <v>360</v>
      </c>
      <c r="H258" s="87" t="s">
        <v>634</v>
      </c>
      <c r="I258" s="87" t="s">
        <v>312</v>
      </c>
      <c r="J258" s="101"/>
      <c r="K258" s="90">
        <v>0.5</v>
      </c>
      <c r="L258" s="88" t="s">
        <v>132</v>
      </c>
      <c r="M258" s="89">
        <v>6.7000000000000004E-2</v>
      </c>
      <c r="N258" s="89">
        <v>6.1197183098591547E-2</v>
      </c>
      <c r="O258" s="90">
        <v>1.7110000000000001E-3</v>
      </c>
      <c r="P258" s="102">
        <v>90.97</v>
      </c>
      <c r="Q258" s="90">
        <v>6.6000000000000009E-8</v>
      </c>
      <c r="R258" s="90">
        <v>1.562E-6</v>
      </c>
      <c r="S258" s="91">
        <v>4.0592739403746988E-12</v>
      </c>
      <c r="T258" s="91">
        <f t="shared" si="6"/>
        <v>5.1284978052027645E-11</v>
      </c>
      <c r="U258" s="91">
        <f>R258/'סכום נכסי הקרן'!$C$42</f>
        <v>1.2825148740602939E-11</v>
      </c>
    </row>
    <row r="259" spans="2:21">
      <c r="B259" s="86" t="s">
        <v>908</v>
      </c>
      <c r="C259" s="87" t="s">
        <v>909</v>
      </c>
      <c r="D259" s="88" t="s">
        <v>120</v>
      </c>
      <c r="E259" s="88" t="s">
        <v>308</v>
      </c>
      <c r="F259" s="87" t="s">
        <v>850</v>
      </c>
      <c r="G259" s="88" t="s">
        <v>360</v>
      </c>
      <c r="H259" s="87" t="s">
        <v>634</v>
      </c>
      <c r="I259" s="87" t="s">
        <v>312</v>
      </c>
      <c r="J259" s="101"/>
      <c r="K259" s="90">
        <v>1.79</v>
      </c>
      <c r="L259" s="88" t="s">
        <v>132</v>
      </c>
      <c r="M259" s="89">
        <v>4.7E-2</v>
      </c>
      <c r="N259" s="89">
        <v>6.9343065693430656E-2</v>
      </c>
      <c r="O259" s="90">
        <v>5.6499999999999996E-4</v>
      </c>
      <c r="P259" s="102">
        <v>93.89</v>
      </c>
      <c r="Q259" s="90"/>
      <c r="R259" s="90">
        <v>5.4799999999999998E-7</v>
      </c>
      <c r="S259" s="91">
        <v>1.0632584184661451E-12</v>
      </c>
      <c r="T259" s="91">
        <f t="shared" si="6"/>
        <v>1.7992425078432233E-11</v>
      </c>
      <c r="U259" s="91">
        <f>R259/'סכום נכסי הקרן'!$C$42</f>
        <v>4.4994759986238221E-12</v>
      </c>
    </row>
    <row r="260" spans="2:21">
      <c r="B260" s="92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90"/>
      <c r="P260" s="102"/>
      <c r="Q260" s="87"/>
      <c r="R260" s="87"/>
      <c r="S260" s="87"/>
      <c r="T260" s="91"/>
      <c r="U260" s="87"/>
    </row>
    <row r="261" spans="2:21">
      <c r="B261" s="79" t="s">
        <v>196</v>
      </c>
      <c r="C261" s="80"/>
      <c r="D261" s="81"/>
      <c r="E261" s="81"/>
      <c r="F261" s="80"/>
      <c r="G261" s="81"/>
      <c r="H261" s="80"/>
      <c r="I261" s="80"/>
      <c r="J261" s="99"/>
      <c r="K261" s="83">
        <v>5.4468381723759354</v>
      </c>
      <c r="L261" s="81"/>
      <c r="M261" s="82"/>
      <c r="N261" s="82">
        <v>6.786584085306957E-2</v>
      </c>
      <c r="O261" s="83"/>
      <c r="P261" s="100"/>
      <c r="Q261" s="83"/>
      <c r="R261" s="83">
        <v>5373.749562152002</v>
      </c>
      <c r="S261" s="84"/>
      <c r="T261" s="84">
        <f t="shared" si="6"/>
        <v>0.17643574158262393</v>
      </c>
      <c r="U261" s="84">
        <f>R261/'סכום נכסי הקרן'!$C$42</f>
        <v>4.4122367112259503E-2</v>
      </c>
    </row>
    <row r="262" spans="2:21">
      <c r="B262" s="85" t="s">
        <v>66</v>
      </c>
      <c r="C262" s="80"/>
      <c r="D262" s="81"/>
      <c r="E262" s="81"/>
      <c r="F262" s="80"/>
      <c r="G262" s="81"/>
      <c r="H262" s="80"/>
      <c r="I262" s="80"/>
      <c r="J262" s="99"/>
      <c r="K262" s="83">
        <v>5.6216754328170779</v>
      </c>
      <c r="L262" s="81"/>
      <c r="M262" s="82"/>
      <c r="N262" s="82">
        <v>6.117881220101052E-2</v>
      </c>
      <c r="O262" s="83"/>
      <c r="P262" s="100"/>
      <c r="Q262" s="83"/>
      <c r="R262" s="83">
        <v>700.66281227999991</v>
      </c>
      <c r="S262" s="84"/>
      <c r="T262" s="84">
        <f t="shared" si="6"/>
        <v>2.3004786779546583E-2</v>
      </c>
      <c r="U262" s="84">
        <f>R262/'סכום נכסי הקרן'!$C$42</f>
        <v>5.7529480054418396E-3</v>
      </c>
    </row>
    <row r="263" spans="2:21">
      <c r="B263" s="86" t="s">
        <v>910</v>
      </c>
      <c r="C263" s="87" t="s">
        <v>911</v>
      </c>
      <c r="D263" s="88" t="s">
        <v>29</v>
      </c>
      <c r="E263" s="88" t="s">
        <v>912</v>
      </c>
      <c r="F263" s="87" t="s">
        <v>359</v>
      </c>
      <c r="G263" s="88" t="s">
        <v>360</v>
      </c>
      <c r="H263" s="87" t="s">
        <v>913</v>
      </c>
      <c r="I263" s="87" t="s">
        <v>914</v>
      </c>
      <c r="J263" s="101"/>
      <c r="K263" s="90">
        <v>7.5899999999757366</v>
      </c>
      <c r="L263" s="88" t="s">
        <v>131</v>
      </c>
      <c r="M263" s="89">
        <v>3.7499999999999999E-2</v>
      </c>
      <c r="N263" s="89">
        <v>5.4899999999819586E-2</v>
      </c>
      <c r="O263" s="90">
        <v>20641.170050000001</v>
      </c>
      <c r="P263" s="102">
        <v>88.520330000000001</v>
      </c>
      <c r="Q263" s="90"/>
      <c r="R263" s="90">
        <v>64.297874884000009</v>
      </c>
      <c r="S263" s="91">
        <v>4.1282340100000004E-5</v>
      </c>
      <c r="T263" s="91">
        <f t="shared" si="6"/>
        <v>2.1110852126875546E-3</v>
      </c>
      <c r="U263" s="91">
        <f>R263/'סכום נכסי הקרן'!$C$42</f>
        <v>5.2793201606400641E-4</v>
      </c>
    </row>
    <row r="264" spans="2:21">
      <c r="B264" s="86" t="s">
        <v>915</v>
      </c>
      <c r="C264" s="87" t="s">
        <v>916</v>
      </c>
      <c r="D264" s="88" t="s">
        <v>29</v>
      </c>
      <c r="E264" s="88" t="s">
        <v>912</v>
      </c>
      <c r="F264" s="87" t="s">
        <v>347</v>
      </c>
      <c r="G264" s="88" t="s">
        <v>316</v>
      </c>
      <c r="H264" s="87" t="s">
        <v>917</v>
      </c>
      <c r="I264" s="87" t="s">
        <v>305</v>
      </c>
      <c r="J264" s="101"/>
      <c r="K264" s="90">
        <v>3.7400000000012286</v>
      </c>
      <c r="L264" s="88" t="s">
        <v>131</v>
      </c>
      <c r="M264" s="89">
        <v>3.2549999999999996E-2</v>
      </c>
      <c r="N264" s="89">
        <v>7.1700000000006148E-2</v>
      </c>
      <c r="O264" s="90">
        <v>26470.258999999998</v>
      </c>
      <c r="P264" s="102">
        <v>87.387630000000001</v>
      </c>
      <c r="Q264" s="90"/>
      <c r="R264" s="90">
        <v>81.400560235</v>
      </c>
      <c r="S264" s="91">
        <v>2.6470258999999997E-5</v>
      </c>
      <c r="T264" s="91">
        <f t="shared" si="6"/>
        <v>2.6726158419172401E-3</v>
      </c>
      <c r="U264" s="91">
        <f>R264/'סכום נכסי הקרן'!$C$42</f>
        <v>6.6835742162758252E-4</v>
      </c>
    </row>
    <row r="265" spans="2:21">
      <c r="B265" s="86" t="s">
        <v>918</v>
      </c>
      <c r="C265" s="87" t="s">
        <v>919</v>
      </c>
      <c r="D265" s="88" t="s">
        <v>29</v>
      </c>
      <c r="E265" s="88" t="s">
        <v>912</v>
      </c>
      <c r="F265" s="87" t="s">
        <v>323</v>
      </c>
      <c r="G265" s="88" t="s">
        <v>316</v>
      </c>
      <c r="H265" s="87" t="s">
        <v>917</v>
      </c>
      <c r="I265" s="87" t="s">
        <v>305</v>
      </c>
      <c r="J265" s="101"/>
      <c r="K265" s="90">
        <v>2.8900000000106649</v>
      </c>
      <c r="L265" s="88" t="s">
        <v>131</v>
      </c>
      <c r="M265" s="89">
        <v>3.2750000000000001E-2</v>
      </c>
      <c r="N265" s="89">
        <v>7.4000000000304711E-2</v>
      </c>
      <c r="O265" s="90">
        <v>37468.370016000001</v>
      </c>
      <c r="P265" s="102">
        <v>89.604680000000002</v>
      </c>
      <c r="Q265" s="90"/>
      <c r="R265" s="90">
        <v>118.144841266</v>
      </c>
      <c r="S265" s="91">
        <v>4.9957826688E-5</v>
      </c>
      <c r="T265" s="91">
        <f t="shared" si="6"/>
        <v>3.8790368702222152E-3</v>
      </c>
      <c r="U265" s="91">
        <f>R265/'סכום נכסי הקרן'!$C$42</f>
        <v>9.7005452123647502E-4</v>
      </c>
    </row>
    <row r="266" spans="2:21">
      <c r="B266" s="86" t="s">
        <v>920</v>
      </c>
      <c r="C266" s="87" t="s">
        <v>921</v>
      </c>
      <c r="D266" s="88" t="s">
        <v>29</v>
      </c>
      <c r="E266" s="88" t="s">
        <v>912</v>
      </c>
      <c r="F266" s="87" t="s">
        <v>722</v>
      </c>
      <c r="G266" s="88" t="s">
        <v>504</v>
      </c>
      <c r="H266" s="87" t="s">
        <v>922</v>
      </c>
      <c r="I266" s="87" t="s">
        <v>305</v>
      </c>
      <c r="J266" s="101"/>
      <c r="K266" s="90">
        <v>9.9600000000235571</v>
      </c>
      <c r="L266" s="88" t="s">
        <v>131</v>
      </c>
      <c r="M266" s="89">
        <v>6.3750000000000001E-2</v>
      </c>
      <c r="N266" s="89">
        <v>6.4200000000146959E-2</v>
      </c>
      <c r="O266" s="90">
        <v>53560.034699999997</v>
      </c>
      <c r="P266" s="102">
        <v>98.200249999999997</v>
      </c>
      <c r="Q266" s="90"/>
      <c r="R266" s="90">
        <v>185.08563358399999</v>
      </c>
      <c r="S266" s="91">
        <v>7.7276056413215987E-5</v>
      </c>
      <c r="T266" s="91">
        <f t="shared" si="6"/>
        <v>6.0768967068508773E-3</v>
      </c>
      <c r="U266" s="91">
        <f>R266/'סכום נכסי הקרן'!$C$42</f>
        <v>1.5196867992724292E-3</v>
      </c>
    </row>
    <row r="267" spans="2:21">
      <c r="B267" s="86" t="s">
        <v>923</v>
      </c>
      <c r="C267" s="87" t="s">
        <v>924</v>
      </c>
      <c r="D267" s="88" t="s">
        <v>29</v>
      </c>
      <c r="E267" s="88" t="s">
        <v>912</v>
      </c>
      <c r="F267" s="87" t="s">
        <v>925</v>
      </c>
      <c r="G267" s="88" t="s">
        <v>316</v>
      </c>
      <c r="H267" s="87" t="s">
        <v>922</v>
      </c>
      <c r="I267" s="87" t="s">
        <v>914</v>
      </c>
      <c r="J267" s="101"/>
      <c r="K267" s="90">
        <v>3.09</v>
      </c>
      <c r="L267" s="88" t="s">
        <v>131</v>
      </c>
      <c r="M267" s="89">
        <v>3.0769999999999999E-2</v>
      </c>
      <c r="N267" s="89">
        <v>7.2700000000000001E-2</v>
      </c>
      <c r="O267" s="90">
        <v>20239.047392</v>
      </c>
      <c r="P267" s="102">
        <v>88.193420000000003</v>
      </c>
      <c r="Q267" s="90"/>
      <c r="R267" s="90">
        <v>62.8124185</v>
      </c>
      <c r="S267" s="91">
        <v>3.3731745653333335E-5</v>
      </c>
      <c r="T267" s="91">
        <f t="shared" ref="T267:T330" si="7">IFERROR(R267/$R$11,0)</f>
        <v>2.0623133829496001E-3</v>
      </c>
      <c r="U267" s="91">
        <f>R267/'סכום נכסי הקרן'!$C$42</f>
        <v>5.1573534572311119E-4</v>
      </c>
    </row>
    <row r="268" spans="2:21">
      <c r="B268" s="86" t="s">
        <v>926</v>
      </c>
      <c r="C268" s="87" t="s">
        <v>927</v>
      </c>
      <c r="D268" s="88" t="s">
        <v>29</v>
      </c>
      <c r="E268" s="88" t="s">
        <v>912</v>
      </c>
      <c r="F268" s="87" t="s">
        <v>928</v>
      </c>
      <c r="G268" s="88" t="s">
        <v>929</v>
      </c>
      <c r="H268" s="87" t="s">
        <v>930</v>
      </c>
      <c r="I268" s="87" t="s">
        <v>305</v>
      </c>
      <c r="J268" s="101"/>
      <c r="K268" s="90">
        <v>6.1999999999896271</v>
      </c>
      <c r="L268" s="88" t="s">
        <v>133</v>
      </c>
      <c r="M268" s="89">
        <v>4.3749999999999997E-2</v>
      </c>
      <c r="N268" s="89">
        <v>7.4199999999846999E-2</v>
      </c>
      <c r="O268" s="90">
        <v>24780.668000000001</v>
      </c>
      <c r="P268" s="102">
        <v>82.922790000000006</v>
      </c>
      <c r="Q268" s="90"/>
      <c r="R268" s="90">
        <v>77.119727828999999</v>
      </c>
      <c r="S268" s="91">
        <v>1.6520445333333335E-5</v>
      </c>
      <c r="T268" s="91">
        <f t="shared" si="7"/>
        <v>2.5320637318108903E-3</v>
      </c>
      <c r="U268" s="91">
        <f>R268/'סכום נכסי הקרן'!$C$42</f>
        <v>6.3320869413683787E-4</v>
      </c>
    </row>
    <row r="269" spans="2:21">
      <c r="B269" s="86" t="s">
        <v>931</v>
      </c>
      <c r="C269" s="87" t="s">
        <v>932</v>
      </c>
      <c r="D269" s="88" t="s">
        <v>29</v>
      </c>
      <c r="E269" s="88" t="s">
        <v>912</v>
      </c>
      <c r="F269" s="87" t="s">
        <v>928</v>
      </c>
      <c r="G269" s="88" t="s">
        <v>929</v>
      </c>
      <c r="H269" s="87" t="s">
        <v>930</v>
      </c>
      <c r="I269" s="87" t="s">
        <v>305</v>
      </c>
      <c r="J269" s="101"/>
      <c r="K269" s="90">
        <v>1.940000000013979</v>
      </c>
      <c r="L269" s="88" t="s">
        <v>133</v>
      </c>
      <c r="M269" s="89">
        <v>0.06</v>
      </c>
      <c r="N269" s="89">
        <v>6.6200000000497014E-2</v>
      </c>
      <c r="O269" s="90">
        <v>13629.367399999999</v>
      </c>
      <c r="P269" s="102">
        <v>100.69499999999999</v>
      </c>
      <c r="Q269" s="90"/>
      <c r="R269" s="90">
        <v>51.506515411999999</v>
      </c>
      <c r="S269" s="91">
        <v>1.36293674E-5</v>
      </c>
      <c r="T269" s="91">
        <f t="shared" si="7"/>
        <v>1.691107882484535E-3</v>
      </c>
      <c r="U269" s="91">
        <f>R269/'סכום נכסי הקרן'!$C$42</f>
        <v>4.229057114398576E-4</v>
      </c>
    </row>
    <row r="270" spans="2:21">
      <c r="B270" s="86" t="s">
        <v>933</v>
      </c>
      <c r="C270" s="87" t="s">
        <v>934</v>
      </c>
      <c r="D270" s="88" t="s">
        <v>29</v>
      </c>
      <c r="E270" s="88" t="s">
        <v>912</v>
      </c>
      <c r="F270" s="87" t="s">
        <v>935</v>
      </c>
      <c r="G270" s="88" t="s">
        <v>936</v>
      </c>
      <c r="H270" s="87" t="s">
        <v>682</v>
      </c>
      <c r="I270" s="87"/>
      <c r="J270" s="101"/>
      <c r="K270" s="90">
        <v>3.9099999999623125</v>
      </c>
      <c r="L270" s="88" t="s">
        <v>131</v>
      </c>
      <c r="M270" s="89">
        <v>0</v>
      </c>
      <c r="N270" s="89">
        <v>6.9799999999154899E-2</v>
      </c>
      <c r="O270" s="90">
        <v>3253.3409999999999</v>
      </c>
      <c r="P270" s="102">
        <v>76.484999999999999</v>
      </c>
      <c r="Q270" s="90"/>
      <c r="R270" s="90">
        <v>8.7563905630000001</v>
      </c>
      <c r="S270" s="91">
        <v>1.6266704999999998E-5</v>
      </c>
      <c r="T270" s="91">
        <f t="shared" si="7"/>
        <v>2.874976298581543E-4</v>
      </c>
      <c r="U270" s="91">
        <f>R270/'סכום נכסי הקרן'!$C$42</f>
        <v>7.1896294110939126E-5</v>
      </c>
    </row>
    <row r="271" spans="2:21">
      <c r="B271" s="86" t="s">
        <v>937</v>
      </c>
      <c r="C271" s="87" t="s">
        <v>938</v>
      </c>
      <c r="D271" s="88" t="s">
        <v>29</v>
      </c>
      <c r="E271" s="88" t="s">
        <v>912</v>
      </c>
      <c r="F271" s="87" t="s">
        <v>939</v>
      </c>
      <c r="G271" s="88" t="s">
        <v>940</v>
      </c>
      <c r="H271" s="87" t="s">
        <v>682</v>
      </c>
      <c r="I271" s="87"/>
      <c r="J271" s="101"/>
      <c r="K271" s="90">
        <v>1.8599999998408148</v>
      </c>
      <c r="L271" s="88" t="s">
        <v>131</v>
      </c>
      <c r="M271" s="89">
        <v>0</v>
      </c>
      <c r="N271" s="89">
        <v>-3.209999999916105E-2</v>
      </c>
      <c r="O271" s="90">
        <v>1251.2850000000001</v>
      </c>
      <c r="P271" s="102">
        <v>105.57299999999999</v>
      </c>
      <c r="Q271" s="90"/>
      <c r="R271" s="90">
        <v>4.6486662589999996</v>
      </c>
      <c r="S271" s="91">
        <v>2.1761478260869567E-6</v>
      </c>
      <c r="T271" s="91">
        <f t="shared" si="7"/>
        <v>1.5262915945199516E-4</v>
      </c>
      <c r="U271" s="91">
        <f>R271/'סכום נכסי הקרן'!$C$42</f>
        <v>3.8168909229895785E-5</v>
      </c>
    </row>
    <row r="272" spans="2:21">
      <c r="B272" s="86" t="s">
        <v>941</v>
      </c>
      <c r="C272" s="87" t="s">
        <v>942</v>
      </c>
      <c r="D272" s="88" t="s">
        <v>29</v>
      </c>
      <c r="E272" s="88" t="s">
        <v>912</v>
      </c>
      <c r="F272" s="87" t="s">
        <v>943</v>
      </c>
      <c r="G272" s="88" t="s">
        <v>156</v>
      </c>
      <c r="H272" s="87" t="s">
        <v>682</v>
      </c>
      <c r="I272" s="87"/>
      <c r="J272" s="101"/>
      <c r="K272" s="90">
        <v>2.6900000002405311</v>
      </c>
      <c r="L272" s="88" t="s">
        <v>131</v>
      </c>
      <c r="M272" s="89">
        <v>0</v>
      </c>
      <c r="N272" s="89">
        <v>2.1500000001244125E-2</v>
      </c>
      <c r="O272" s="90">
        <v>1464.3122000000001</v>
      </c>
      <c r="P272" s="102">
        <v>93.590999999999994</v>
      </c>
      <c r="Q272" s="90"/>
      <c r="R272" s="90">
        <v>4.8226643359999999</v>
      </c>
      <c r="S272" s="91">
        <v>3.183287391304348E-6</v>
      </c>
      <c r="T272" s="91">
        <f t="shared" si="7"/>
        <v>1.5834201960566996E-4</v>
      </c>
      <c r="U272" s="91">
        <f>R272/'סכום נכסי הקרן'!$C$42</f>
        <v>3.9597559177465494E-5</v>
      </c>
    </row>
    <row r="273" spans="2:21">
      <c r="B273" s="86" t="s">
        <v>944</v>
      </c>
      <c r="C273" s="87" t="s">
        <v>945</v>
      </c>
      <c r="D273" s="88" t="s">
        <v>29</v>
      </c>
      <c r="E273" s="88" t="s">
        <v>912</v>
      </c>
      <c r="F273" s="87" t="s">
        <v>946</v>
      </c>
      <c r="G273" s="88" t="s">
        <v>936</v>
      </c>
      <c r="H273" s="87" t="s">
        <v>682</v>
      </c>
      <c r="I273" s="87"/>
      <c r="J273" s="101"/>
      <c r="K273" s="90">
        <v>3.2999999997205198</v>
      </c>
      <c r="L273" s="88" t="s">
        <v>131</v>
      </c>
      <c r="M273" s="89">
        <v>0</v>
      </c>
      <c r="N273" s="89">
        <v>-6.6999999993478804E-2</v>
      </c>
      <c r="O273" s="90">
        <v>1001.028</v>
      </c>
      <c r="P273" s="102">
        <v>121.889</v>
      </c>
      <c r="Q273" s="90"/>
      <c r="R273" s="90">
        <v>4.2936832840000001</v>
      </c>
      <c r="S273" s="91">
        <v>5.00514E-6</v>
      </c>
      <c r="T273" s="91">
        <f t="shared" si="7"/>
        <v>1.4097404160198334E-4</v>
      </c>
      <c r="U273" s="91">
        <f>R273/'סכום נכסי הקרן'!$C$42</f>
        <v>3.5254242485493272E-5</v>
      </c>
    </row>
    <row r="274" spans="2:21">
      <c r="B274" s="86" t="s">
        <v>947</v>
      </c>
      <c r="C274" s="87" t="s">
        <v>948</v>
      </c>
      <c r="D274" s="88" t="s">
        <v>29</v>
      </c>
      <c r="E274" s="88" t="s">
        <v>912</v>
      </c>
      <c r="F274" s="87" t="s">
        <v>949</v>
      </c>
      <c r="G274" s="88" t="s">
        <v>950</v>
      </c>
      <c r="H274" s="87" t="s">
        <v>682</v>
      </c>
      <c r="I274" s="87"/>
      <c r="J274" s="101"/>
      <c r="K274" s="90">
        <v>3.2400000000130302</v>
      </c>
      <c r="L274" s="88" t="s">
        <v>131</v>
      </c>
      <c r="M274" s="89">
        <v>0</v>
      </c>
      <c r="N274" s="89">
        <v>-7.3100000000134377E-2</v>
      </c>
      <c r="O274" s="90">
        <v>5630.7825000000003</v>
      </c>
      <c r="P274" s="102">
        <v>123.938</v>
      </c>
      <c r="Q274" s="90"/>
      <c r="R274" s="90">
        <v>24.557972157000002</v>
      </c>
      <c r="S274" s="91">
        <v>8.9024229249011857E-6</v>
      </c>
      <c r="T274" s="91">
        <f t="shared" si="7"/>
        <v>8.0630925933037841E-4</v>
      </c>
      <c r="U274" s="91">
        <f>R274/'סכום נכסי הקרן'!$C$42</f>
        <v>2.0163869761914891E-4</v>
      </c>
    </row>
    <row r="275" spans="2:21">
      <c r="B275" s="86" t="s">
        <v>951</v>
      </c>
      <c r="C275" s="87" t="s">
        <v>952</v>
      </c>
      <c r="D275" s="88" t="s">
        <v>29</v>
      </c>
      <c r="E275" s="88" t="s">
        <v>912</v>
      </c>
      <c r="F275" s="87" t="s">
        <v>953</v>
      </c>
      <c r="G275" s="88" t="s">
        <v>940</v>
      </c>
      <c r="H275" s="87" t="s">
        <v>682</v>
      </c>
      <c r="I275" s="87"/>
      <c r="J275" s="101"/>
      <c r="K275" s="90">
        <v>3.269999999837045</v>
      </c>
      <c r="L275" s="88" t="s">
        <v>131</v>
      </c>
      <c r="M275" s="89">
        <v>2.5000000000000001E-3</v>
      </c>
      <c r="N275" s="89">
        <v>4.4199999998432646E-2</v>
      </c>
      <c r="O275" s="90">
        <v>2627.6985</v>
      </c>
      <c r="P275" s="102">
        <v>86.937880000000007</v>
      </c>
      <c r="Q275" s="90"/>
      <c r="R275" s="90">
        <v>8.039034053</v>
      </c>
      <c r="S275" s="91">
        <v>8.3419000000000005E-6</v>
      </c>
      <c r="T275" s="91">
        <f t="shared" si="7"/>
        <v>2.6394474069629185E-4</v>
      </c>
      <c r="U275" s="91">
        <f>R275/'סכום נכסי הקרן'!$C$42</f>
        <v>6.6006278783928984E-5</v>
      </c>
    </row>
    <row r="276" spans="2:21">
      <c r="B276" s="86" t="s">
        <v>954</v>
      </c>
      <c r="C276" s="87" t="s">
        <v>955</v>
      </c>
      <c r="D276" s="88" t="s">
        <v>29</v>
      </c>
      <c r="E276" s="88" t="s">
        <v>912</v>
      </c>
      <c r="F276" s="87" t="s">
        <v>956</v>
      </c>
      <c r="G276" s="88" t="s">
        <v>940</v>
      </c>
      <c r="H276" s="87" t="s">
        <v>682</v>
      </c>
      <c r="I276" s="87"/>
      <c r="J276" s="101"/>
      <c r="K276" s="90">
        <v>2.6100000001970316</v>
      </c>
      <c r="L276" s="88" t="s">
        <v>131</v>
      </c>
      <c r="M276" s="89">
        <v>0</v>
      </c>
      <c r="N276" s="89">
        <v>6.5200000007031328E-2</v>
      </c>
      <c r="O276" s="90">
        <v>1751.799</v>
      </c>
      <c r="P276" s="102">
        <v>83.977000000000004</v>
      </c>
      <c r="Q276" s="90"/>
      <c r="R276" s="90">
        <v>5.1768299180000001</v>
      </c>
      <c r="S276" s="91">
        <v>3.0466069565217393E-6</v>
      </c>
      <c r="T276" s="91">
        <f t="shared" si="7"/>
        <v>1.699703000791998E-4</v>
      </c>
      <c r="U276" s="91">
        <f>R276/'סכום נכסי הקרן'!$C$42</f>
        <v>4.2505514534669212E-5</v>
      </c>
    </row>
    <row r="277" spans="2:21">
      <c r="B277" s="92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90"/>
      <c r="P277" s="102"/>
      <c r="Q277" s="87"/>
      <c r="R277" s="87"/>
      <c r="S277" s="87"/>
      <c r="T277" s="91"/>
      <c r="U277" s="87"/>
    </row>
    <row r="278" spans="2:21">
      <c r="B278" s="85" t="s">
        <v>65</v>
      </c>
      <c r="C278" s="80"/>
      <c r="D278" s="81"/>
      <c r="E278" s="81"/>
      <c r="F278" s="80"/>
      <c r="G278" s="81"/>
      <c r="H278" s="80"/>
      <c r="I278" s="80"/>
      <c r="J278" s="99"/>
      <c r="K278" s="83">
        <v>5.4206238148968291</v>
      </c>
      <c r="L278" s="81"/>
      <c r="M278" s="82"/>
      <c r="N278" s="82">
        <v>6.8868465574572366E-2</v>
      </c>
      <c r="O278" s="83"/>
      <c r="P278" s="100"/>
      <c r="Q278" s="83"/>
      <c r="R278" s="83">
        <v>4673.0867498720017</v>
      </c>
      <c r="S278" s="84"/>
      <c r="T278" s="84">
        <f t="shared" si="7"/>
        <v>0.15343095480307734</v>
      </c>
      <c r="U278" s="84">
        <f>R278/'סכום נכסי הקרן'!$C$42</f>
        <v>3.8369419106817661E-2</v>
      </c>
    </row>
    <row r="279" spans="2:21">
      <c r="B279" s="86" t="s">
        <v>957</v>
      </c>
      <c r="C279" s="87" t="s">
        <v>958</v>
      </c>
      <c r="D279" s="88" t="s">
        <v>29</v>
      </c>
      <c r="E279" s="88" t="s">
        <v>912</v>
      </c>
      <c r="F279" s="87"/>
      <c r="G279" s="88" t="s">
        <v>959</v>
      </c>
      <c r="H279" s="87" t="s">
        <v>960</v>
      </c>
      <c r="I279" s="87" t="s">
        <v>961</v>
      </c>
      <c r="J279" s="101"/>
      <c r="K279" s="90">
        <v>7.7599999999695868</v>
      </c>
      <c r="L279" s="88" t="s">
        <v>133</v>
      </c>
      <c r="M279" s="89">
        <v>4.2519999999999995E-2</v>
      </c>
      <c r="N279" s="89">
        <v>5.3899999999733883E-2</v>
      </c>
      <c r="O279" s="90">
        <v>11263.94</v>
      </c>
      <c r="P279" s="102">
        <v>93.337230000000005</v>
      </c>
      <c r="Q279" s="90"/>
      <c r="R279" s="90">
        <v>39.456975194999998</v>
      </c>
      <c r="S279" s="91">
        <v>9.0111519999999997E-6</v>
      </c>
      <c r="T279" s="91">
        <f t="shared" si="7"/>
        <v>1.2954866241197017E-3</v>
      </c>
      <c r="U279" s="91">
        <f>R279/'סכום נכסי הקרן'!$C$42</f>
        <v>3.2397027895656567E-4</v>
      </c>
    </row>
    <row r="280" spans="2:21">
      <c r="B280" s="86" t="s">
        <v>962</v>
      </c>
      <c r="C280" s="87" t="s">
        <v>963</v>
      </c>
      <c r="D280" s="88" t="s">
        <v>29</v>
      </c>
      <c r="E280" s="88" t="s">
        <v>912</v>
      </c>
      <c r="F280" s="87"/>
      <c r="G280" s="88" t="s">
        <v>959</v>
      </c>
      <c r="H280" s="87" t="s">
        <v>964</v>
      </c>
      <c r="I280" s="87" t="s">
        <v>914</v>
      </c>
      <c r="J280" s="101"/>
      <c r="K280" s="90">
        <v>1.639999998377587</v>
      </c>
      <c r="L280" s="88" t="s">
        <v>131</v>
      </c>
      <c r="M280" s="89">
        <v>4.4999999999999998E-2</v>
      </c>
      <c r="N280" s="89">
        <v>7.8099999123897007E-2</v>
      </c>
      <c r="O280" s="90">
        <v>7.321561</v>
      </c>
      <c r="P280" s="102">
        <v>95.691999999999993</v>
      </c>
      <c r="Q280" s="90"/>
      <c r="R280" s="90">
        <v>2.4654636000000001E-2</v>
      </c>
      <c r="S280" s="91">
        <v>1.4643122E-8</v>
      </c>
      <c r="T280" s="91">
        <f t="shared" si="7"/>
        <v>8.0948301289419377E-7</v>
      </c>
      <c r="U280" s="91">
        <f>R280/'סכום נכסי הקרן'!$C$42</f>
        <v>2.0243237762191029E-7</v>
      </c>
    </row>
    <row r="281" spans="2:21">
      <c r="B281" s="86" t="s">
        <v>965</v>
      </c>
      <c r="C281" s="87" t="s">
        <v>966</v>
      </c>
      <c r="D281" s="88" t="s">
        <v>29</v>
      </c>
      <c r="E281" s="88" t="s">
        <v>912</v>
      </c>
      <c r="F281" s="87"/>
      <c r="G281" s="88" t="s">
        <v>959</v>
      </c>
      <c r="H281" s="87" t="s">
        <v>960</v>
      </c>
      <c r="I281" s="87" t="s">
        <v>961</v>
      </c>
      <c r="J281" s="101"/>
      <c r="K281" s="90">
        <v>7.1300000000526467</v>
      </c>
      <c r="L281" s="88" t="s">
        <v>131</v>
      </c>
      <c r="M281" s="89">
        <v>0.03</v>
      </c>
      <c r="N281" s="89">
        <v>6.7500000000435809E-2</v>
      </c>
      <c r="O281" s="90">
        <v>20838.289000000001</v>
      </c>
      <c r="P281" s="102">
        <v>78.227670000000003</v>
      </c>
      <c r="Q281" s="90"/>
      <c r="R281" s="90">
        <v>57.364300245999999</v>
      </c>
      <c r="S281" s="91">
        <v>1.1907593714285715E-5</v>
      </c>
      <c r="T281" s="91">
        <f t="shared" si="7"/>
        <v>1.883435902103735E-3</v>
      </c>
      <c r="U281" s="91">
        <f>R281/'סכום נכסי הקרן'!$C$42</f>
        <v>4.7100235791008686E-4</v>
      </c>
    </row>
    <row r="282" spans="2:21">
      <c r="B282" s="86" t="s">
        <v>967</v>
      </c>
      <c r="C282" s="87" t="s">
        <v>968</v>
      </c>
      <c r="D282" s="88" t="s">
        <v>29</v>
      </c>
      <c r="E282" s="88" t="s">
        <v>912</v>
      </c>
      <c r="F282" s="87"/>
      <c r="G282" s="88" t="s">
        <v>959</v>
      </c>
      <c r="H282" s="87" t="s">
        <v>960</v>
      </c>
      <c r="I282" s="87" t="s">
        <v>961</v>
      </c>
      <c r="J282" s="101"/>
      <c r="K282" s="90">
        <v>7.6900000001390181</v>
      </c>
      <c r="L282" s="88" t="s">
        <v>131</v>
      </c>
      <c r="M282" s="89">
        <v>3.5000000000000003E-2</v>
      </c>
      <c r="N282" s="89">
        <v>6.8600000001011824E-2</v>
      </c>
      <c r="O282" s="90">
        <v>8447.9549999999999</v>
      </c>
      <c r="P282" s="102">
        <v>79.122889999999998</v>
      </c>
      <c r="Q282" s="90"/>
      <c r="R282" s="90">
        <v>23.521932217</v>
      </c>
      <c r="S282" s="91">
        <v>1.6895909999999999E-5</v>
      </c>
      <c r="T282" s="91">
        <f t="shared" si="7"/>
        <v>7.7229307137652173E-4</v>
      </c>
      <c r="U282" s="91">
        <f>R282/'סכום נכסי הקרן'!$C$42</f>
        <v>1.9313206104315316E-4</v>
      </c>
    </row>
    <row r="283" spans="2:21">
      <c r="B283" s="86" t="s">
        <v>969</v>
      </c>
      <c r="C283" s="87" t="s">
        <v>970</v>
      </c>
      <c r="D283" s="88" t="s">
        <v>29</v>
      </c>
      <c r="E283" s="88" t="s">
        <v>912</v>
      </c>
      <c r="F283" s="87"/>
      <c r="G283" s="88" t="s">
        <v>971</v>
      </c>
      <c r="H283" s="87" t="s">
        <v>972</v>
      </c>
      <c r="I283" s="87" t="s">
        <v>914</v>
      </c>
      <c r="J283" s="101"/>
      <c r="K283" s="90">
        <v>4.0299999999928922</v>
      </c>
      <c r="L283" s="88" t="s">
        <v>131</v>
      </c>
      <c r="M283" s="89">
        <v>5.5480000000000002E-2</v>
      </c>
      <c r="N283" s="89">
        <v>6.1699999999867992E-2</v>
      </c>
      <c r="O283" s="90">
        <v>14079.924999999999</v>
      </c>
      <c r="P283" s="102">
        <v>99.373140000000006</v>
      </c>
      <c r="Q283" s="90"/>
      <c r="R283" s="90">
        <v>49.236666344999996</v>
      </c>
      <c r="S283" s="91">
        <v>2.8159849999999998E-5</v>
      </c>
      <c r="T283" s="91">
        <f t="shared" si="7"/>
        <v>1.6165821721244129E-3</v>
      </c>
      <c r="U283" s="91">
        <f>R283/'סכום נכסי הקרן'!$C$42</f>
        <v>4.042686103495927E-4</v>
      </c>
    </row>
    <row r="284" spans="2:21">
      <c r="B284" s="86" t="s">
        <v>973</v>
      </c>
      <c r="C284" s="87" t="s">
        <v>974</v>
      </c>
      <c r="D284" s="88" t="s">
        <v>29</v>
      </c>
      <c r="E284" s="88" t="s">
        <v>912</v>
      </c>
      <c r="F284" s="87"/>
      <c r="G284" s="88" t="s">
        <v>959</v>
      </c>
      <c r="H284" s="87" t="s">
        <v>972</v>
      </c>
      <c r="I284" s="87" t="s">
        <v>305</v>
      </c>
      <c r="J284" s="101"/>
      <c r="K284" s="90">
        <v>7.8299999999609788</v>
      </c>
      <c r="L284" s="88" t="s">
        <v>133</v>
      </c>
      <c r="M284" s="89">
        <v>4.2500000000000003E-2</v>
      </c>
      <c r="N284" s="89">
        <v>5.4799999999755961E-2</v>
      </c>
      <c r="O284" s="90">
        <v>22527.88</v>
      </c>
      <c r="P284" s="102">
        <v>93.053780000000003</v>
      </c>
      <c r="Q284" s="90"/>
      <c r="R284" s="90">
        <v>78.674304429000003</v>
      </c>
      <c r="S284" s="91">
        <v>1.8022303999999999E-5</v>
      </c>
      <c r="T284" s="91">
        <f t="shared" si="7"/>
        <v>2.5831049781688902E-3</v>
      </c>
      <c r="U284" s="91">
        <f>R284/'סכום נכסי הקרן'!$C$42</f>
        <v>6.4597289139910468E-4</v>
      </c>
    </row>
    <row r="285" spans="2:21">
      <c r="B285" s="86" t="s">
        <v>975</v>
      </c>
      <c r="C285" s="87" t="s">
        <v>976</v>
      </c>
      <c r="D285" s="88" t="s">
        <v>29</v>
      </c>
      <c r="E285" s="88" t="s">
        <v>912</v>
      </c>
      <c r="F285" s="87"/>
      <c r="G285" s="88" t="s">
        <v>977</v>
      </c>
      <c r="H285" s="87" t="s">
        <v>972</v>
      </c>
      <c r="I285" s="87" t="s">
        <v>305</v>
      </c>
      <c r="J285" s="101"/>
      <c r="K285" s="90">
        <v>3.9500000000641267</v>
      </c>
      <c r="L285" s="88" t="s">
        <v>131</v>
      </c>
      <c r="M285" s="89">
        <v>4.2500000000000003E-2</v>
      </c>
      <c r="N285" s="89">
        <v>6.5900000000714568E-2</v>
      </c>
      <c r="O285" s="90">
        <v>8471.4129940000003</v>
      </c>
      <c r="P285" s="102">
        <v>91.543059999999997</v>
      </c>
      <c r="Q285" s="90"/>
      <c r="R285" s="90">
        <v>27.289810894999999</v>
      </c>
      <c r="S285" s="91">
        <v>2.0653866192139266E-5</v>
      </c>
      <c r="T285" s="91">
        <f t="shared" si="7"/>
        <v>8.9600342688480141E-4</v>
      </c>
      <c r="U285" s="91">
        <f>R285/'סכום נכסי הקרן'!$C$42</f>
        <v>2.240690677537142E-4</v>
      </c>
    </row>
    <row r="286" spans="2:21">
      <c r="B286" s="86" t="s">
        <v>978</v>
      </c>
      <c r="C286" s="87" t="s">
        <v>979</v>
      </c>
      <c r="D286" s="88" t="s">
        <v>29</v>
      </c>
      <c r="E286" s="88" t="s">
        <v>912</v>
      </c>
      <c r="F286" s="87"/>
      <c r="G286" s="88" t="s">
        <v>971</v>
      </c>
      <c r="H286" s="87" t="s">
        <v>972</v>
      </c>
      <c r="I286" s="87" t="s">
        <v>914</v>
      </c>
      <c r="J286" s="101"/>
      <c r="K286" s="90">
        <v>4.13000000004127</v>
      </c>
      <c r="L286" s="88" t="s">
        <v>134</v>
      </c>
      <c r="M286" s="89">
        <v>4.6249999999999999E-2</v>
      </c>
      <c r="N286" s="89">
        <v>6.2700000000602496E-2</v>
      </c>
      <c r="O286" s="90">
        <v>11263.94</v>
      </c>
      <c r="P286" s="102">
        <v>94.928596999999996</v>
      </c>
      <c r="Q286" s="90"/>
      <c r="R286" s="90">
        <v>45.311386501000001</v>
      </c>
      <c r="S286" s="91">
        <v>2.252788E-5</v>
      </c>
      <c r="T286" s="91">
        <f t="shared" si="7"/>
        <v>1.4877038810568032E-3</v>
      </c>
      <c r="U286" s="91">
        <f>R286/'סכום נכסי הקרן'!$C$42</f>
        <v>3.7203922632411852E-4</v>
      </c>
    </row>
    <row r="287" spans="2:21">
      <c r="B287" s="86" t="s">
        <v>980</v>
      </c>
      <c r="C287" s="87" t="s">
        <v>981</v>
      </c>
      <c r="D287" s="88" t="s">
        <v>29</v>
      </c>
      <c r="E287" s="88" t="s">
        <v>912</v>
      </c>
      <c r="F287" s="87"/>
      <c r="G287" s="88" t="s">
        <v>982</v>
      </c>
      <c r="H287" s="87" t="s">
        <v>983</v>
      </c>
      <c r="I287" s="87" t="s">
        <v>961</v>
      </c>
      <c r="J287" s="101"/>
      <c r="K287" s="90">
        <v>2.3900000000169235</v>
      </c>
      <c r="L287" s="88" t="s">
        <v>131</v>
      </c>
      <c r="M287" s="89">
        <v>5.8749999999999997E-2</v>
      </c>
      <c r="N287" s="89">
        <v>6.3900000000333537E-2</v>
      </c>
      <c r="O287" s="90">
        <v>17360.519071999999</v>
      </c>
      <c r="P287" s="102">
        <v>99.622280000000003</v>
      </c>
      <c r="Q287" s="90"/>
      <c r="R287" s="90">
        <v>60.860909823</v>
      </c>
      <c r="S287" s="91">
        <v>7.3215608763680065E-6</v>
      </c>
      <c r="T287" s="91">
        <f t="shared" si="7"/>
        <v>1.9982397083860362E-3</v>
      </c>
      <c r="U287" s="91">
        <f>R287/'סכום נכסי הקרן'!$C$42</f>
        <v>4.9971204927554255E-4</v>
      </c>
    </row>
    <row r="288" spans="2:21">
      <c r="B288" s="86" t="s">
        <v>984</v>
      </c>
      <c r="C288" s="87" t="s">
        <v>985</v>
      </c>
      <c r="D288" s="88" t="s">
        <v>29</v>
      </c>
      <c r="E288" s="88" t="s">
        <v>912</v>
      </c>
      <c r="F288" s="87"/>
      <c r="G288" s="88" t="s">
        <v>959</v>
      </c>
      <c r="H288" s="87" t="s">
        <v>986</v>
      </c>
      <c r="I288" s="87" t="s">
        <v>961</v>
      </c>
      <c r="J288" s="101"/>
      <c r="K288" s="90">
        <v>4.3699999999735955</v>
      </c>
      <c r="L288" s="88" t="s">
        <v>131</v>
      </c>
      <c r="M288" s="89">
        <v>3.2000000000000001E-2</v>
      </c>
      <c r="N288" s="89">
        <v>9.9899999999471911E-2</v>
      </c>
      <c r="O288" s="90">
        <v>18022.304</v>
      </c>
      <c r="P288" s="102">
        <v>76.436329999999998</v>
      </c>
      <c r="Q288" s="90"/>
      <c r="R288" s="90">
        <v>48.476295444000002</v>
      </c>
      <c r="S288" s="91">
        <v>1.44178432E-5</v>
      </c>
      <c r="T288" s="91">
        <f t="shared" si="7"/>
        <v>1.5916169960878026E-3</v>
      </c>
      <c r="U288" s="91">
        <f>R288/'סכום נכסי הקרן'!$C$42</f>
        <v>3.980254157891886E-4</v>
      </c>
    </row>
    <row r="289" spans="2:21">
      <c r="B289" s="86" t="s">
        <v>987</v>
      </c>
      <c r="C289" s="87" t="s">
        <v>988</v>
      </c>
      <c r="D289" s="88" t="s">
        <v>29</v>
      </c>
      <c r="E289" s="88" t="s">
        <v>912</v>
      </c>
      <c r="F289" s="87"/>
      <c r="G289" s="88" t="s">
        <v>971</v>
      </c>
      <c r="H289" s="87" t="s">
        <v>913</v>
      </c>
      <c r="I289" s="87" t="s">
        <v>914</v>
      </c>
      <c r="J289" s="101"/>
      <c r="K289" s="90">
        <v>7.4200000000118242</v>
      </c>
      <c r="L289" s="88" t="s">
        <v>131</v>
      </c>
      <c r="M289" s="89">
        <v>5.7169999999999999E-2</v>
      </c>
      <c r="N289" s="89">
        <v>5.960000000010135E-2</v>
      </c>
      <c r="O289" s="90">
        <v>16895.91</v>
      </c>
      <c r="P289" s="102">
        <v>99.568340000000006</v>
      </c>
      <c r="Q289" s="90"/>
      <c r="R289" s="90">
        <v>59.200055814999999</v>
      </c>
      <c r="S289" s="91">
        <v>4.8274028571428574E-6</v>
      </c>
      <c r="T289" s="91">
        <f t="shared" si="7"/>
        <v>1.9437090673182372E-3</v>
      </c>
      <c r="U289" s="91">
        <f>R289/'סכום נכסי הקרן'!$C$42</f>
        <v>4.8607523769485971E-4</v>
      </c>
    </row>
    <row r="290" spans="2:21">
      <c r="B290" s="86" t="s">
        <v>989</v>
      </c>
      <c r="C290" s="87" t="s">
        <v>990</v>
      </c>
      <c r="D290" s="88" t="s">
        <v>29</v>
      </c>
      <c r="E290" s="88" t="s">
        <v>912</v>
      </c>
      <c r="F290" s="87"/>
      <c r="G290" s="88" t="s">
        <v>971</v>
      </c>
      <c r="H290" s="87" t="s">
        <v>913</v>
      </c>
      <c r="I290" s="87" t="s">
        <v>914</v>
      </c>
      <c r="J290" s="101"/>
      <c r="K290" s="90">
        <v>5.6699999999894359</v>
      </c>
      <c r="L290" s="88" t="s">
        <v>131</v>
      </c>
      <c r="M290" s="89">
        <v>3.9329999999999997E-2</v>
      </c>
      <c r="N290" s="89">
        <v>6.8799999999841543E-2</v>
      </c>
      <c r="O290" s="90">
        <v>17543.58655</v>
      </c>
      <c r="P290" s="102">
        <v>85.861900000000006</v>
      </c>
      <c r="Q290" s="90"/>
      <c r="R290" s="90">
        <v>53.007600468</v>
      </c>
      <c r="S290" s="91">
        <v>1.1695724366666666E-5</v>
      </c>
      <c r="T290" s="91">
        <f t="shared" si="7"/>
        <v>1.740392846729853E-3</v>
      </c>
      <c r="U290" s="91">
        <f>R290/'סכום נכסי הקרן'!$C$42</f>
        <v>4.3523070447154538E-4</v>
      </c>
    </row>
    <row r="291" spans="2:21">
      <c r="B291" s="86" t="s">
        <v>991</v>
      </c>
      <c r="C291" s="87" t="s">
        <v>992</v>
      </c>
      <c r="D291" s="88" t="s">
        <v>29</v>
      </c>
      <c r="E291" s="88" t="s">
        <v>912</v>
      </c>
      <c r="F291" s="87"/>
      <c r="G291" s="88" t="s">
        <v>971</v>
      </c>
      <c r="H291" s="87" t="s">
        <v>913</v>
      </c>
      <c r="I291" s="87" t="s">
        <v>914</v>
      </c>
      <c r="J291" s="101"/>
      <c r="K291" s="90">
        <v>3.5900000000117127</v>
      </c>
      <c r="L291" s="88" t="s">
        <v>134</v>
      </c>
      <c r="M291" s="89">
        <v>6.1780000000000002E-2</v>
      </c>
      <c r="N291" s="89">
        <v>6.0400000000301636E-2</v>
      </c>
      <c r="O291" s="90">
        <v>14614.962149999999</v>
      </c>
      <c r="P291" s="102">
        <v>100.63921999999999</v>
      </c>
      <c r="Q291" s="90"/>
      <c r="R291" s="90">
        <v>62.328250552999997</v>
      </c>
      <c r="S291" s="91">
        <v>2.2484557153846154E-5</v>
      </c>
      <c r="T291" s="91">
        <f t="shared" si="7"/>
        <v>2.0464167488040237E-3</v>
      </c>
      <c r="U291" s="91">
        <f>R291/'סכום נכסי הקרן'!$C$42</f>
        <v>5.1175997700626905E-4</v>
      </c>
    </row>
    <row r="292" spans="2:21">
      <c r="B292" s="86" t="s">
        <v>993</v>
      </c>
      <c r="C292" s="87" t="s">
        <v>994</v>
      </c>
      <c r="D292" s="88" t="s">
        <v>29</v>
      </c>
      <c r="E292" s="88" t="s">
        <v>912</v>
      </c>
      <c r="F292" s="87"/>
      <c r="G292" s="88" t="s">
        <v>995</v>
      </c>
      <c r="H292" s="87" t="s">
        <v>913</v>
      </c>
      <c r="I292" s="87" t="s">
        <v>305</v>
      </c>
      <c r="J292" s="101"/>
      <c r="K292" s="90">
        <v>3.3900000000009656</v>
      </c>
      <c r="L292" s="88" t="s">
        <v>131</v>
      </c>
      <c r="M292" s="89">
        <v>4.7500000000000001E-2</v>
      </c>
      <c r="N292" s="89">
        <v>7.8700000000318557E-2</v>
      </c>
      <c r="O292" s="90">
        <v>12953.531000000001</v>
      </c>
      <c r="P292" s="102">
        <v>90.902670000000001</v>
      </c>
      <c r="Q292" s="90"/>
      <c r="R292" s="90">
        <v>41.436594864</v>
      </c>
      <c r="S292" s="91">
        <v>8.6356873333333336E-6</v>
      </c>
      <c r="T292" s="91">
        <f t="shared" si="7"/>
        <v>1.3604832638610764E-3</v>
      </c>
      <c r="U292" s="91">
        <f>R292/'סכום נכסי הקרן'!$C$42</f>
        <v>3.4022438696216633E-4</v>
      </c>
    </row>
    <row r="293" spans="2:21">
      <c r="B293" s="86" t="s">
        <v>996</v>
      </c>
      <c r="C293" s="87" t="s">
        <v>997</v>
      </c>
      <c r="D293" s="88" t="s">
        <v>29</v>
      </c>
      <c r="E293" s="88" t="s">
        <v>912</v>
      </c>
      <c r="F293" s="87"/>
      <c r="G293" s="88" t="s">
        <v>995</v>
      </c>
      <c r="H293" s="87" t="s">
        <v>913</v>
      </c>
      <c r="I293" s="87" t="s">
        <v>305</v>
      </c>
      <c r="J293" s="101"/>
      <c r="K293" s="90">
        <v>6.2299999998844768</v>
      </c>
      <c r="L293" s="88" t="s">
        <v>131</v>
      </c>
      <c r="M293" s="89">
        <v>5.1249999999999997E-2</v>
      </c>
      <c r="N293" s="89">
        <v>7.9899999998743365E-2</v>
      </c>
      <c r="O293" s="90">
        <v>9264.5906500000001</v>
      </c>
      <c r="P293" s="102">
        <v>84.698670000000007</v>
      </c>
      <c r="Q293" s="90"/>
      <c r="R293" s="90">
        <v>27.613539353</v>
      </c>
      <c r="S293" s="91">
        <v>6.1763937666666669E-6</v>
      </c>
      <c r="T293" s="91">
        <f t="shared" si="7"/>
        <v>9.0663236853867266E-4</v>
      </c>
      <c r="U293" s="91">
        <f>R293/'סכום נכסי הקרן'!$C$42</f>
        <v>2.2672711232824431E-4</v>
      </c>
    </row>
    <row r="294" spans="2:21">
      <c r="B294" s="86" t="s">
        <v>998</v>
      </c>
      <c r="C294" s="87" t="s">
        <v>999</v>
      </c>
      <c r="D294" s="88" t="s">
        <v>29</v>
      </c>
      <c r="E294" s="88" t="s">
        <v>912</v>
      </c>
      <c r="F294" s="87"/>
      <c r="G294" s="88" t="s">
        <v>1000</v>
      </c>
      <c r="H294" s="87" t="s">
        <v>913</v>
      </c>
      <c r="I294" s="87" t="s">
        <v>914</v>
      </c>
      <c r="J294" s="101"/>
      <c r="K294" s="90">
        <v>6.3900000000542034</v>
      </c>
      <c r="L294" s="88" t="s">
        <v>133</v>
      </c>
      <c r="M294" s="89">
        <v>4.3749999999999997E-2</v>
      </c>
      <c r="N294" s="89">
        <v>4.8800000000550917E-2</v>
      </c>
      <c r="O294" s="90">
        <v>12334.014300000003</v>
      </c>
      <c r="P294" s="102">
        <v>97.248369999999994</v>
      </c>
      <c r="Q294" s="90"/>
      <c r="R294" s="90">
        <v>45.015838303999999</v>
      </c>
      <c r="S294" s="91">
        <v>1.6445352400000002E-5</v>
      </c>
      <c r="T294" s="91">
        <f t="shared" si="7"/>
        <v>1.4780001788823722E-3</v>
      </c>
      <c r="U294" s="91">
        <f>R294/'סכום נכסי הקרן'!$C$42</f>
        <v>3.6961256205616589E-4</v>
      </c>
    </row>
    <row r="295" spans="2:21">
      <c r="B295" s="86" t="s">
        <v>1001</v>
      </c>
      <c r="C295" s="87" t="s">
        <v>1002</v>
      </c>
      <c r="D295" s="88" t="s">
        <v>29</v>
      </c>
      <c r="E295" s="88" t="s">
        <v>912</v>
      </c>
      <c r="F295" s="87"/>
      <c r="G295" s="88" t="s">
        <v>971</v>
      </c>
      <c r="H295" s="87" t="s">
        <v>913</v>
      </c>
      <c r="I295" s="87" t="s">
        <v>914</v>
      </c>
      <c r="J295" s="101"/>
      <c r="K295" s="90">
        <v>7.3699999999708483</v>
      </c>
      <c r="L295" s="88" t="s">
        <v>131</v>
      </c>
      <c r="M295" s="89">
        <v>5.4050000000000001E-2</v>
      </c>
      <c r="N295" s="89">
        <v>6.2499999999755439E-2</v>
      </c>
      <c r="O295" s="90">
        <v>15206.319</v>
      </c>
      <c r="P295" s="102">
        <v>95.517939999999996</v>
      </c>
      <c r="Q295" s="90"/>
      <c r="R295" s="90">
        <v>51.112642177000005</v>
      </c>
      <c r="S295" s="91">
        <v>1.5206318999999999E-5</v>
      </c>
      <c r="T295" s="91">
        <f t="shared" si="7"/>
        <v>1.6781758849094672E-3</v>
      </c>
      <c r="U295" s="91">
        <f>R295/'סכום נכסי הקרן'!$C$42</f>
        <v>4.1967172755777226E-4</v>
      </c>
    </row>
    <row r="296" spans="2:21">
      <c r="B296" s="86" t="s">
        <v>1003</v>
      </c>
      <c r="C296" s="87" t="s">
        <v>1004</v>
      </c>
      <c r="D296" s="88" t="s">
        <v>29</v>
      </c>
      <c r="E296" s="88" t="s">
        <v>912</v>
      </c>
      <c r="F296" s="87"/>
      <c r="G296" s="88" t="s">
        <v>1005</v>
      </c>
      <c r="H296" s="87" t="s">
        <v>917</v>
      </c>
      <c r="I296" s="87" t="s">
        <v>305</v>
      </c>
      <c r="J296" s="101"/>
      <c r="K296" s="90">
        <v>4.2899999999633707</v>
      </c>
      <c r="L296" s="88" t="s">
        <v>131</v>
      </c>
      <c r="M296" s="89">
        <v>5.8499999999999996E-2</v>
      </c>
      <c r="N296" s="89">
        <v>5.7499999999488682E-2</v>
      </c>
      <c r="O296" s="90">
        <v>15206.319</v>
      </c>
      <c r="P296" s="102">
        <v>100.50725</v>
      </c>
      <c r="Q296" s="90"/>
      <c r="R296" s="90">
        <v>53.782471293</v>
      </c>
      <c r="S296" s="91">
        <v>2.1723312857142857E-5</v>
      </c>
      <c r="T296" s="91">
        <f t="shared" si="7"/>
        <v>1.7658340972121075E-3</v>
      </c>
      <c r="U296" s="91">
        <f>R296/'סכום נכסי הקרן'!$C$42</f>
        <v>4.4159295388600039E-4</v>
      </c>
    </row>
    <row r="297" spans="2:21">
      <c r="B297" s="86" t="s">
        <v>1006</v>
      </c>
      <c r="C297" s="87" t="s">
        <v>1007</v>
      </c>
      <c r="D297" s="88" t="s">
        <v>29</v>
      </c>
      <c r="E297" s="88" t="s">
        <v>912</v>
      </c>
      <c r="F297" s="87"/>
      <c r="G297" s="88" t="s">
        <v>959</v>
      </c>
      <c r="H297" s="87" t="s">
        <v>917</v>
      </c>
      <c r="I297" s="87" t="s">
        <v>305</v>
      </c>
      <c r="J297" s="101"/>
      <c r="K297" s="90">
        <v>7.1399999999872188</v>
      </c>
      <c r="L297" s="88" t="s">
        <v>133</v>
      </c>
      <c r="M297" s="89">
        <v>5.7999999999999996E-2</v>
      </c>
      <c r="N297" s="89">
        <v>4.9099999999895429E-2</v>
      </c>
      <c r="O297" s="90">
        <v>8447.9549999999999</v>
      </c>
      <c r="P297" s="102">
        <v>108.58449</v>
      </c>
      <c r="Q297" s="90"/>
      <c r="R297" s="90">
        <v>34.426903696000004</v>
      </c>
      <c r="S297" s="91">
        <v>1.6895909999999999E-5</v>
      </c>
      <c r="T297" s="91">
        <f t="shared" si="7"/>
        <v>1.1303348274319012E-3</v>
      </c>
      <c r="U297" s="91">
        <f>R297/'סכום נכסי הקרן'!$C$42</f>
        <v>2.8266975709322219E-4</v>
      </c>
    </row>
    <row r="298" spans="2:21">
      <c r="B298" s="86" t="s">
        <v>1008</v>
      </c>
      <c r="C298" s="87" t="s">
        <v>1009</v>
      </c>
      <c r="D298" s="88" t="s">
        <v>29</v>
      </c>
      <c r="E298" s="88" t="s">
        <v>912</v>
      </c>
      <c r="F298" s="87"/>
      <c r="G298" s="88" t="s">
        <v>1010</v>
      </c>
      <c r="H298" s="87" t="s">
        <v>917</v>
      </c>
      <c r="I298" s="87" t="s">
        <v>914</v>
      </c>
      <c r="J298" s="101"/>
      <c r="K298" s="90">
        <v>7.3799999999275689</v>
      </c>
      <c r="L298" s="88" t="s">
        <v>131</v>
      </c>
      <c r="M298" s="89">
        <v>4.9889999999999997E-2</v>
      </c>
      <c r="N298" s="89">
        <v>5.4699999999352523E-2</v>
      </c>
      <c r="O298" s="90">
        <v>13404.088599999999</v>
      </c>
      <c r="P298" s="102">
        <v>96.589179999999999</v>
      </c>
      <c r="Q298" s="90"/>
      <c r="R298" s="90">
        <v>45.560140084999993</v>
      </c>
      <c r="S298" s="91">
        <v>1.7872118133333334E-5</v>
      </c>
      <c r="T298" s="91">
        <f t="shared" si="7"/>
        <v>1.4958711807340139E-3</v>
      </c>
      <c r="U298" s="91">
        <f>R298/'סכום נכסי הקרן'!$C$42</f>
        <v>3.7408167300437333E-4</v>
      </c>
    </row>
    <row r="299" spans="2:21">
      <c r="B299" s="86" t="s">
        <v>1011</v>
      </c>
      <c r="C299" s="87" t="s">
        <v>1012</v>
      </c>
      <c r="D299" s="88" t="s">
        <v>29</v>
      </c>
      <c r="E299" s="88" t="s">
        <v>912</v>
      </c>
      <c r="F299" s="87"/>
      <c r="G299" s="88" t="s">
        <v>940</v>
      </c>
      <c r="H299" s="87" t="s">
        <v>917</v>
      </c>
      <c r="I299" s="87" t="s">
        <v>305</v>
      </c>
      <c r="J299" s="101"/>
      <c r="K299" s="90">
        <v>7.4400000001091566</v>
      </c>
      <c r="L299" s="88" t="s">
        <v>131</v>
      </c>
      <c r="M299" s="89">
        <v>5.0999999999999997E-2</v>
      </c>
      <c r="N299" s="89">
        <v>5.5700000001000595E-2</v>
      </c>
      <c r="O299" s="90">
        <v>5068.7730000000001</v>
      </c>
      <c r="P299" s="102">
        <v>98.611829999999998</v>
      </c>
      <c r="Q299" s="90"/>
      <c r="R299" s="90">
        <v>17.589404731999998</v>
      </c>
      <c r="S299" s="91">
        <v>6.7583640000000002E-6</v>
      </c>
      <c r="T299" s="91">
        <f t="shared" si="7"/>
        <v>5.775110343334514E-4</v>
      </c>
      <c r="U299" s="91">
        <f>R299/'סכום נכסי הקרן'!$C$42</f>
        <v>1.4442172339728881E-4</v>
      </c>
    </row>
    <row r="300" spans="2:21">
      <c r="B300" s="86" t="s">
        <v>1013</v>
      </c>
      <c r="C300" s="87" t="s">
        <v>1014</v>
      </c>
      <c r="D300" s="88" t="s">
        <v>29</v>
      </c>
      <c r="E300" s="88" t="s">
        <v>912</v>
      </c>
      <c r="F300" s="87"/>
      <c r="G300" s="88" t="s">
        <v>1015</v>
      </c>
      <c r="H300" s="87" t="s">
        <v>917</v>
      </c>
      <c r="I300" s="87" t="s">
        <v>914</v>
      </c>
      <c r="J300" s="101"/>
      <c r="K300" s="90">
        <v>7.5299999999473473</v>
      </c>
      <c r="L300" s="88" t="s">
        <v>131</v>
      </c>
      <c r="M300" s="89">
        <v>5.5E-2</v>
      </c>
      <c r="N300" s="89">
        <v>6.2999999999568845E-2</v>
      </c>
      <c r="O300" s="90">
        <v>22527.88</v>
      </c>
      <c r="P300" s="102">
        <v>96.548500000000004</v>
      </c>
      <c r="Q300" s="90"/>
      <c r="R300" s="90">
        <v>76.539412051000014</v>
      </c>
      <c r="S300" s="91">
        <v>2.0479890909090911E-5</v>
      </c>
      <c r="T300" s="91">
        <f t="shared" si="7"/>
        <v>2.5130102862680128E-3</v>
      </c>
      <c r="U300" s="91">
        <f>R300/'סכום נכסי הקרן'!$C$42</f>
        <v>6.2844388224863777E-4</v>
      </c>
    </row>
    <row r="301" spans="2:21">
      <c r="B301" s="86" t="s">
        <v>1016</v>
      </c>
      <c r="C301" s="87" t="s">
        <v>1017</v>
      </c>
      <c r="D301" s="88" t="s">
        <v>29</v>
      </c>
      <c r="E301" s="88" t="s">
        <v>912</v>
      </c>
      <c r="F301" s="87"/>
      <c r="G301" s="88" t="s">
        <v>971</v>
      </c>
      <c r="H301" s="87" t="s">
        <v>917</v>
      </c>
      <c r="I301" s="87" t="s">
        <v>914</v>
      </c>
      <c r="J301" s="101"/>
      <c r="K301" s="90">
        <v>4.8499999999527432</v>
      </c>
      <c r="L301" s="88" t="s">
        <v>133</v>
      </c>
      <c r="M301" s="89">
        <v>4.1250000000000002E-2</v>
      </c>
      <c r="N301" s="89">
        <v>5.4299999999531445E-2</v>
      </c>
      <c r="O301" s="90">
        <v>13910.965899999999</v>
      </c>
      <c r="P301" s="102">
        <v>95.250879999999995</v>
      </c>
      <c r="Q301" s="90"/>
      <c r="R301" s="90">
        <v>49.728439631000001</v>
      </c>
      <c r="S301" s="91">
        <v>1.39109659E-5</v>
      </c>
      <c r="T301" s="91">
        <f t="shared" si="7"/>
        <v>1.6327285115476419E-3</v>
      </c>
      <c r="U301" s="91">
        <f>R301/'סכום נכסי הקרן'!$C$42</f>
        <v>4.0830642439543464E-4</v>
      </c>
    </row>
    <row r="302" spans="2:21">
      <c r="B302" s="86" t="s">
        <v>1018</v>
      </c>
      <c r="C302" s="87" t="s">
        <v>1019</v>
      </c>
      <c r="D302" s="88" t="s">
        <v>29</v>
      </c>
      <c r="E302" s="88" t="s">
        <v>912</v>
      </c>
      <c r="F302" s="87"/>
      <c r="G302" s="88" t="s">
        <v>1020</v>
      </c>
      <c r="H302" s="87" t="s">
        <v>917</v>
      </c>
      <c r="I302" s="87" t="s">
        <v>914</v>
      </c>
      <c r="J302" s="101"/>
      <c r="K302" s="90">
        <v>6.3199999999150185</v>
      </c>
      <c r="L302" s="88" t="s">
        <v>131</v>
      </c>
      <c r="M302" s="89">
        <v>4.6249999999999999E-2</v>
      </c>
      <c r="N302" s="89">
        <v>5.7099999999251007E-2</v>
      </c>
      <c r="O302" s="90">
        <v>8447.9549999999999</v>
      </c>
      <c r="P302" s="102">
        <v>93.414709999999999</v>
      </c>
      <c r="Q302" s="90"/>
      <c r="R302" s="90">
        <v>27.770654848</v>
      </c>
      <c r="S302" s="91">
        <v>8.4479549999999997E-6</v>
      </c>
      <c r="T302" s="91">
        <f t="shared" si="7"/>
        <v>9.1179092469277536E-4</v>
      </c>
      <c r="U302" s="91">
        <f>R302/'סכום נכסי הקרן'!$C$42</f>
        <v>2.2801714407781439E-4</v>
      </c>
    </row>
    <row r="303" spans="2:21">
      <c r="B303" s="86" t="s">
        <v>1021</v>
      </c>
      <c r="C303" s="87" t="s">
        <v>1022</v>
      </c>
      <c r="D303" s="88" t="s">
        <v>29</v>
      </c>
      <c r="E303" s="88" t="s">
        <v>912</v>
      </c>
      <c r="F303" s="87"/>
      <c r="G303" s="88" t="s">
        <v>959</v>
      </c>
      <c r="H303" s="87" t="s">
        <v>917</v>
      </c>
      <c r="I303" s="87" t="s">
        <v>305</v>
      </c>
      <c r="J303" s="101"/>
      <c r="K303" s="90">
        <v>7.1200000000246089</v>
      </c>
      <c r="L303" s="88" t="s">
        <v>131</v>
      </c>
      <c r="M303" s="89">
        <v>0.06</v>
      </c>
      <c r="N303" s="89">
        <v>6.4300000000112781E-2</v>
      </c>
      <c r="O303" s="90">
        <v>14079.924999999999</v>
      </c>
      <c r="P303" s="102">
        <v>98.417670000000001</v>
      </c>
      <c r="Q303" s="90"/>
      <c r="R303" s="90">
        <v>48.763253315</v>
      </c>
      <c r="S303" s="91">
        <v>1.1733270833333332E-5</v>
      </c>
      <c r="T303" s="91">
        <f t="shared" si="7"/>
        <v>1.6010386530123171E-3</v>
      </c>
      <c r="U303" s="91">
        <f>R303/'סכום נכסי הקרן'!$C$42</f>
        <v>4.0038154727309495E-4</v>
      </c>
    </row>
    <row r="304" spans="2:21">
      <c r="B304" s="86" t="s">
        <v>1023</v>
      </c>
      <c r="C304" s="87" t="s">
        <v>1024</v>
      </c>
      <c r="D304" s="88" t="s">
        <v>29</v>
      </c>
      <c r="E304" s="88" t="s">
        <v>912</v>
      </c>
      <c r="F304" s="87"/>
      <c r="G304" s="88" t="s">
        <v>1000</v>
      </c>
      <c r="H304" s="87" t="s">
        <v>917</v>
      </c>
      <c r="I304" s="87" t="s">
        <v>305</v>
      </c>
      <c r="J304" s="101"/>
      <c r="K304" s="90">
        <v>4.3699999999684493</v>
      </c>
      <c r="L304" s="88" t="s">
        <v>131</v>
      </c>
      <c r="M304" s="89">
        <v>5.6250000000000001E-2</v>
      </c>
      <c r="N304" s="89">
        <v>5.7699999999634419E-2</v>
      </c>
      <c r="O304" s="90">
        <v>11263.94</v>
      </c>
      <c r="P304" s="102">
        <v>100.75449999999999</v>
      </c>
      <c r="Q304" s="90"/>
      <c r="R304" s="90">
        <v>39.936872098000002</v>
      </c>
      <c r="S304" s="91">
        <v>2.0479890909090911E-5</v>
      </c>
      <c r="T304" s="91">
        <f t="shared" si="7"/>
        <v>1.3112430275368536E-3</v>
      </c>
      <c r="U304" s="91">
        <f>R304/'סכום נכסי הקרן'!$C$42</f>
        <v>3.2791057931580366E-4</v>
      </c>
    </row>
    <row r="305" spans="2:21">
      <c r="B305" s="86" t="s">
        <v>1025</v>
      </c>
      <c r="C305" s="87" t="s">
        <v>1026</v>
      </c>
      <c r="D305" s="88" t="s">
        <v>29</v>
      </c>
      <c r="E305" s="88" t="s">
        <v>912</v>
      </c>
      <c r="F305" s="87"/>
      <c r="G305" s="88" t="s">
        <v>971</v>
      </c>
      <c r="H305" s="87" t="s">
        <v>917</v>
      </c>
      <c r="I305" s="87" t="s">
        <v>914</v>
      </c>
      <c r="J305" s="101"/>
      <c r="K305" s="90">
        <v>3.9900000000261144</v>
      </c>
      <c r="L305" s="88" t="s">
        <v>131</v>
      </c>
      <c r="M305" s="89">
        <v>8.1250000000000003E-2</v>
      </c>
      <c r="N305" s="89">
        <v>7.1300000000438429E-2</v>
      </c>
      <c r="O305" s="90">
        <v>11263.94</v>
      </c>
      <c r="P305" s="102">
        <v>105.302139</v>
      </c>
      <c r="Q305" s="90"/>
      <c r="R305" s="90">
        <v>41.739456308999998</v>
      </c>
      <c r="S305" s="91">
        <v>6.4365371428571435E-6</v>
      </c>
      <c r="T305" s="91">
        <f t="shared" si="7"/>
        <v>1.3704270811207629E-3</v>
      </c>
      <c r="U305" s="91">
        <f>R305/'סכום נכסי הקרן'!$C$42</f>
        <v>3.4271109828093644E-4</v>
      </c>
    </row>
    <row r="306" spans="2:21">
      <c r="B306" s="86" t="s">
        <v>1027</v>
      </c>
      <c r="C306" s="87" t="s">
        <v>1028</v>
      </c>
      <c r="D306" s="88" t="s">
        <v>29</v>
      </c>
      <c r="E306" s="88" t="s">
        <v>912</v>
      </c>
      <c r="F306" s="87"/>
      <c r="G306" s="88" t="s">
        <v>1029</v>
      </c>
      <c r="H306" s="87" t="s">
        <v>917</v>
      </c>
      <c r="I306" s="87" t="s">
        <v>305</v>
      </c>
      <c r="J306" s="101"/>
      <c r="K306" s="90">
        <v>7.5699999998139731</v>
      </c>
      <c r="L306" s="88" t="s">
        <v>131</v>
      </c>
      <c r="M306" s="89">
        <v>4.7E-2</v>
      </c>
      <c r="N306" s="89">
        <v>5.4399999998358269E-2</v>
      </c>
      <c r="O306" s="90">
        <v>5631.97</v>
      </c>
      <c r="P306" s="102">
        <v>94.660560000000004</v>
      </c>
      <c r="Q306" s="90"/>
      <c r="R306" s="90">
        <v>18.760683156999999</v>
      </c>
      <c r="S306" s="91">
        <v>1.8773233333333335E-5</v>
      </c>
      <c r="T306" s="91">
        <f t="shared" si="7"/>
        <v>6.1596749292432119E-4</v>
      </c>
      <c r="U306" s="91">
        <f>R306/'סכום נכסי הקרן'!$C$42</f>
        <v>1.5403876566187535E-4</v>
      </c>
    </row>
    <row r="307" spans="2:21">
      <c r="B307" s="86" t="s">
        <v>1030</v>
      </c>
      <c r="C307" s="87" t="s">
        <v>1031</v>
      </c>
      <c r="D307" s="88" t="s">
        <v>29</v>
      </c>
      <c r="E307" s="88" t="s">
        <v>912</v>
      </c>
      <c r="F307" s="87"/>
      <c r="G307" s="88" t="s">
        <v>1005</v>
      </c>
      <c r="H307" s="87" t="s">
        <v>922</v>
      </c>
      <c r="I307" s="87" t="s">
        <v>305</v>
      </c>
      <c r="J307" s="101"/>
      <c r="K307" s="90">
        <v>7.5900000000547942</v>
      </c>
      <c r="L307" s="88" t="s">
        <v>131</v>
      </c>
      <c r="M307" s="89">
        <v>3.3000000000000002E-2</v>
      </c>
      <c r="N307" s="89">
        <v>6.5300000000395014E-2</v>
      </c>
      <c r="O307" s="90">
        <v>16895.91</v>
      </c>
      <c r="P307" s="102">
        <v>79.194999999999993</v>
      </c>
      <c r="Q307" s="90"/>
      <c r="R307" s="90">
        <v>47.086739338000001</v>
      </c>
      <c r="S307" s="91">
        <v>4.2239774999999998E-6</v>
      </c>
      <c r="T307" s="91">
        <f t="shared" si="7"/>
        <v>1.5459938498661183E-3</v>
      </c>
      <c r="U307" s="91">
        <f>R307/'סכום נכסי הקרן'!$C$42</f>
        <v>3.8661615603063351E-4</v>
      </c>
    </row>
    <row r="308" spans="2:21">
      <c r="B308" s="86" t="s">
        <v>1032</v>
      </c>
      <c r="C308" s="87" t="s">
        <v>1033</v>
      </c>
      <c r="D308" s="88" t="s">
        <v>29</v>
      </c>
      <c r="E308" s="88" t="s">
        <v>912</v>
      </c>
      <c r="F308" s="87"/>
      <c r="G308" s="88" t="s">
        <v>1005</v>
      </c>
      <c r="H308" s="87" t="s">
        <v>922</v>
      </c>
      <c r="I308" s="87" t="s">
        <v>914</v>
      </c>
      <c r="J308" s="101"/>
      <c r="K308" s="90">
        <v>7.3699999999715207</v>
      </c>
      <c r="L308" s="88" t="s">
        <v>131</v>
      </c>
      <c r="M308" s="89">
        <v>5.5E-2</v>
      </c>
      <c r="N308" s="89">
        <v>6.0599999999583758E-2</v>
      </c>
      <c r="O308" s="90">
        <v>5322.2116500000002</v>
      </c>
      <c r="P308" s="102">
        <v>97.490610000000004</v>
      </c>
      <c r="Q308" s="90"/>
      <c r="R308" s="90">
        <v>18.258882796000002</v>
      </c>
      <c r="S308" s="91">
        <v>7.0962821999999999E-6</v>
      </c>
      <c r="T308" s="91">
        <f t="shared" si="7"/>
        <v>5.994919356257396E-4</v>
      </c>
      <c r="U308" s="91">
        <f>R308/'סכום נכסי הקרן'!$C$42</f>
        <v>1.4991862208446613E-4</v>
      </c>
    </row>
    <row r="309" spans="2:21">
      <c r="B309" s="86" t="s">
        <v>1034</v>
      </c>
      <c r="C309" s="87" t="s">
        <v>1035</v>
      </c>
      <c r="D309" s="88" t="s">
        <v>29</v>
      </c>
      <c r="E309" s="88" t="s">
        <v>912</v>
      </c>
      <c r="F309" s="87"/>
      <c r="G309" s="88" t="s">
        <v>1005</v>
      </c>
      <c r="H309" s="87" t="s">
        <v>922</v>
      </c>
      <c r="I309" s="87" t="s">
        <v>305</v>
      </c>
      <c r="J309" s="101"/>
      <c r="K309" s="90">
        <v>7.5100000000850429</v>
      </c>
      <c r="L309" s="88" t="s">
        <v>131</v>
      </c>
      <c r="M309" s="89">
        <v>5.4109999999999998E-2</v>
      </c>
      <c r="N309" s="89">
        <v>5.8100000000737791E-2</v>
      </c>
      <c r="O309" s="90">
        <v>10137.546</v>
      </c>
      <c r="P309" s="102">
        <v>99.544740000000004</v>
      </c>
      <c r="Q309" s="90"/>
      <c r="R309" s="90">
        <v>35.511616398000001</v>
      </c>
      <c r="S309" s="91">
        <v>1.6895909999999999E-5</v>
      </c>
      <c r="T309" s="91">
        <f t="shared" si="7"/>
        <v>1.1659490829471542E-3</v>
      </c>
      <c r="U309" s="91">
        <f>R309/'סכום נכסי הקרן'!$C$42</f>
        <v>2.9157603221740354E-4</v>
      </c>
    </row>
    <row r="310" spans="2:21">
      <c r="B310" s="86" t="s">
        <v>1036</v>
      </c>
      <c r="C310" s="87" t="s">
        <v>1037</v>
      </c>
      <c r="D310" s="88" t="s">
        <v>29</v>
      </c>
      <c r="E310" s="88" t="s">
        <v>912</v>
      </c>
      <c r="F310" s="87"/>
      <c r="G310" s="88" t="s">
        <v>1005</v>
      </c>
      <c r="H310" s="87" t="s">
        <v>922</v>
      </c>
      <c r="I310" s="87" t="s">
        <v>914</v>
      </c>
      <c r="J310" s="101"/>
      <c r="K310" s="90">
        <v>5.8999999999815316</v>
      </c>
      <c r="L310" s="88" t="s">
        <v>131</v>
      </c>
      <c r="M310" s="89">
        <v>4.2500000000000003E-2</v>
      </c>
      <c r="N310" s="89">
        <v>5.9099999999778385E-2</v>
      </c>
      <c r="O310" s="90">
        <v>16895.91</v>
      </c>
      <c r="P310" s="102">
        <v>91.070530000000005</v>
      </c>
      <c r="Q310" s="90"/>
      <c r="R310" s="90">
        <v>54.147537120000003</v>
      </c>
      <c r="S310" s="91">
        <v>2.8159850000000001E-5</v>
      </c>
      <c r="T310" s="91">
        <f t="shared" si="7"/>
        <v>1.777820264257716E-3</v>
      </c>
      <c r="U310" s="91">
        <f>R310/'סכום נכסי הקרן'!$C$42</f>
        <v>4.4459040813144614E-4</v>
      </c>
    </row>
    <row r="311" spans="2:21">
      <c r="B311" s="86" t="s">
        <v>1038</v>
      </c>
      <c r="C311" s="87" t="s">
        <v>1039</v>
      </c>
      <c r="D311" s="88" t="s">
        <v>29</v>
      </c>
      <c r="E311" s="88" t="s">
        <v>912</v>
      </c>
      <c r="F311" s="87"/>
      <c r="G311" s="88" t="s">
        <v>950</v>
      </c>
      <c r="H311" s="87" t="s">
        <v>922</v>
      </c>
      <c r="I311" s="87" t="s">
        <v>305</v>
      </c>
      <c r="J311" s="101"/>
      <c r="K311" s="90">
        <v>6.6699999999893436</v>
      </c>
      <c r="L311" s="88" t="s">
        <v>131</v>
      </c>
      <c r="M311" s="89">
        <v>4.1500000000000002E-2</v>
      </c>
      <c r="N311" s="89">
        <v>5.7999999999850428E-2</v>
      </c>
      <c r="O311" s="90">
        <v>16895.91</v>
      </c>
      <c r="P311" s="102">
        <v>89.955749999999995</v>
      </c>
      <c r="Q311" s="90"/>
      <c r="R311" s="90">
        <v>53.484726970999994</v>
      </c>
      <c r="S311" s="91">
        <v>9.1100654465929278E-6</v>
      </c>
      <c r="T311" s="91">
        <f t="shared" si="7"/>
        <v>1.756058289901681E-3</v>
      </c>
      <c r="U311" s="91">
        <f>R311/'סכום נכסי הקרן'!$C$42</f>
        <v>4.3914825784482236E-4</v>
      </c>
    </row>
    <row r="312" spans="2:21">
      <c r="B312" s="86" t="s">
        <v>1040</v>
      </c>
      <c r="C312" s="87" t="s">
        <v>1041</v>
      </c>
      <c r="D312" s="88" t="s">
        <v>29</v>
      </c>
      <c r="E312" s="88" t="s">
        <v>912</v>
      </c>
      <c r="F312" s="87"/>
      <c r="G312" s="88" t="s">
        <v>1010</v>
      </c>
      <c r="H312" s="87" t="s">
        <v>922</v>
      </c>
      <c r="I312" s="87" t="s">
        <v>914</v>
      </c>
      <c r="J312" s="101"/>
      <c r="K312" s="90">
        <v>3.749999999958014</v>
      </c>
      <c r="L312" s="88" t="s">
        <v>131</v>
      </c>
      <c r="M312" s="89">
        <v>2.6249999999999999E-2</v>
      </c>
      <c r="N312" s="89">
        <v>7.6299999999148285E-2</v>
      </c>
      <c r="O312" s="90">
        <v>14279.859935</v>
      </c>
      <c r="P312" s="102">
        <v>82.94538</v>
      </c>
      <c r="Q312" s="90"/>
      <c r="R312" s="90">
        <v>41.680736985000003</v>
      </c>
      <c r="S312" s="91">
        <v>1.1500499676645944E-5</v>
      </c>
      <c r="T312" s="91">
        <f t="shared" si="7"/>
        <v>1.3684991558694378E-3</v>
      </c>
      <c r="U312" s="91">
        <f>R312/'סכום נכסי הקרן'!$C$42</f>
        <v>3.4222897019883168E-4</v>
      </c>
    </row>
    <row r="313" spans="2:21">
      <c r="B313" s="86" t="s">
        <v>1042</v>
      </c>
      <c r="C313" s="87" t="s">
        <v>1043</v>
      </c>
      <c r="D313" s="88" t="s">
        <v>29</v>
      </c>
      <c r="E313" s="88" t="s">
        <v>912</v>
      </c>
      <c r="F313" s="87"/>
      <c r="G313" s="88" t="s">
        <v>1010</v>
      </c>
      <c r="H313" s="87" t="s">
        <v>922</v>
      </c>
      <c r="I313" s="87" t="s">
        <v>914</v>
      </c>
      <c r="J313" s="101"/>
      <c r="K313" s="90">
        <v>2.4900000000350007</v>
      </c>
      <c r="L313" s="88" t="s">
        <v>131</v>
      </c>
      <c r="M313" s="89">
        <v>7.0499999999999993E-2</v>
      </c>
      <c r="N313" s="89">
        <v>7.3500000000750021E-2</v>
      </c>
      <c r="O313" s="90">
        <v>5631.97</v>
      </c>
      <c r="P313" s="102">
        <v>100.91225</v>
      </c>
      <c r="Q313" s="90"/>
      <c r="R313" s="90">
        <v>19.999700369999999</v>
      </c>
      <c r="S313" s="91">
        <v>7.0399625000000003E-6</v>
      </c>
      <c r="T313" s="91">
        <f t="shared" si="7"/>
        <v>6.5664801185824531E-4</v>
      </c>
      <c r="U313" s="91">
        <f>R313/'סכום נכסי הקרן'!$C$42</f>
        <v>1.6421199232569884E-4</v>
      </c>
    </row>
    <row r="314" spans="2:21">
      <c r="B314" s="86" t="s">
        <v>1044</v>
      </c>
      <c r="C314" s="87" t="s">
        <v>1045</v>
      </c>
      <c r="D314" s="88" t="s">
        <v>29</v>
      </c>
      <c r="E314" s="88" t="s">
        <v>912</v>
      </c>
      <c r="F314" s="87"/>
      <c r="G314" s="88" t="s">
        <v>1046</v>
      </c>
      <c r="H314" s="87" t="s">
        <v>922</v>
      </c>
      <c r="I314" s="87" t="s">
        <v>305</v>
      </c>
      <c r="J314" s="101"/>
      <c r="K314" s="90">
        <v>3.9200000000192321</v>
      </c>
      <c r="L314" s="88" t="s">
        <v>131</v>
      </c>
      <c r="M314" s="89">
        <v>5.5E-2</v>
      </c>
      <c r="N314" s="89">
        <v>8.4800000000448766E-2</v>
      </c>
      <c r="O314" s="90">
        <v>3942.3789999999995</v>
      </c>
      <c r="P314" s="102">
        <v>89.949110000000005</v>
      </c>
      <c r="Q314" s="90"/>
      <c r="R314" s="90">
        <v>12.478848603000001</v>
      </c>
      <c r="S314" s="91">
        <v>3.9423789999999998E-6</v>
      </c>
      <c r="T314" s="91">
        <f t="shared" si="7"/>
        <v>4.0971669444265742E-4</v>
      </c>
      <c r="U314" s="91">
        <f>R314/'סכום נכסי הקרן'!$C$42</f>
        <v>1.0246036456142138E-4</v>
      </c>
    </row>
    <row r="315" spans="2:21">
      <c r="B315" s="86" t="s">
        <v>1047</v>
      </c>
      <c r="C315" s="87" t="s">
        <v>1048</v>
      </c>
      <c r="D315" s="88" t="s">
        <v>29</v>
      </c>
      <c r="E315" s="88" t="s">
        <v>912</v>
      </c>
      <c r="F315" s="87"/>
      <c r="G315" s="88" t="s">
        <v>1046</v>
      </c>
      <c r="H315" s="87" t="s">
        <v>922</v>
      </c>
      <c r="I315" s="87" t="s">
        <v>305</v>
      </c>
      <c r="J315" s="101"/>
      <c r="K315" s="90">
        <v>3.5200000000248282</v>
      </c>
      <c r="L315" s="88" t="s">
        <v>131</v>
      </c>
      <c r="M315" s="89">
        <v>0.06</v>
      </c>
      <c r="N315" s="89">
        <v>8.1200000000744857E-2</v>
      </c>
      <c r="O315" s="90">
        <v>12114.367469999999</v>
      </c>
      <c r="P315" s="102">
        <v>94.478669999999994</v>
      </c>
      <c r="Q315" s="90"/>
      <c r="R315" s="90">
        <v>40.276689375000004</v>
      </c>
      <c r="S315" s="91">
        <v>1.6152489959999998E-5</v>
      </c>
      <c r="T315" s="91">
        <f t="shared" si="7"/>
        <v>1.3224002116550642E-3</v>
      </c>
      <c r="U315" s="91">
        <f>R315/'סכום נכסי הקרן'!$C$42</f>
        <v>3.3070072472051029E-4</v>
      </c>
    </row>
    <row r="316" spans="2:21">
      <c r="B316" s="86" t="s">
        <v>1049</v>
      </c>
      <c r="C316" s="87" t="s">
        <v>1050</v>
      </c>
      <c r="D316" s="88" t="s">
        <v>29</v>
      </c>
      <c r="E316" s="88" t="s">
        <v>912</v>
      </c>
      <c r="F316" s="87"/>
      <c r="G316" s="88" t="s">
        <v>1046</v>
      </c>
      <c r="H316" s="87" t="s">
        <v>922</v>
      </c>
      <c r="I316" s="87" t="s">
        <v>305</v>
      </c>
      <c r="J316" s="101"/>
      <c r="K316" s="90">
        <v>5.3499999999612839</v>
      </c>
      <c r="L316" s="88" t="s">
        <v>131</v>
      </c>
      <c r="M316" s="89">
        <v>5.2499999999999998E-2</v>
      </c>
      <c r="N316" s="89">
        <v>5.8399999999587032E-2</v>
      </c>
      <c r="O316" s="90">
        <v>16895.91</v>
      </c>
      <c r="P316" s="102">
        <v>97.743750000000006</v>
      </c>
      <c r="Q316" s="90"/>
      <c r="R316" s="90">
        <v>58.115215335000002</v>
      </c>
      <c r="S316" s="91">
        <v>1.126394E-5</v>
      </c>
      <c r="T316" s="91">
        <f t="shared" si="7"/>
        <v>1.9080906164816488E-3</v>
      </c>
      <c r="U316" s="91">
        <f>R316/'סכום נכסי הקרן'!$C$42</f>
        <v>4.7716791342096275E-4</v>
      </c>
    </row>
    <row r="317" spans="2:21">
      <c r="B317" s="86" t="s">
        <v>1051</v>
      </c>
      <c r="C317" s="87" t="s">
        <v>1052</v>
      </c>
      <c r="D317" s="88" t="s">
        <v>29</v>
      </c>
      <c r="E317" s="88" t="s">
        <v>912</v>
      </c>
      <c r="F317" s="87"/>
      <c r="G317" s="88" t="s">
        <v>1020</v>
      </c>
      <c r="H317" s="87" t="s">
        <v>922</v>
      </c>
      <c r="I317" s="87" t="s">
        <v>305</v>
      </c>
      <c r="J317" s="101"/>
      <c r="K317" s="90">
        <v>6.2399999999490543</v>
      </c>
      <c r="L317" s="88" t="s">
        <v>131</v>
      </c>
      <c r="M317" s="89">
        <v>3.2500000000000001E-2</v>
      </c>
      <c r="N317" s="89">
        <v>5.8799999999568919E-2</v>
      </c>
      <c r="O317" s="90">
        <v>16895.91</v>
      </c>
      <c r="P317" s="102">
        <v>85.83775</v>
      </c>
      <c r="Q317" s="90"/>
      <c r="R317" s="90">
        <v>51.03629976500001</v>
      </c>
      <c r="S317" s="91">
        <v>1.3521271147105428E-5</v>
      </c>
      <c r="T317" s="91">
        <f t="shared" si="7"/>
        <v>1.6756693427046922E-3</v>
      </c>
      <c r="U317" s="91">
        <f>R317/'סכום נכסי הקרן'!$C$42</f>
        <v>4.1904490118829953E-4</v>
      </c>
    </row>
    <row r="318" spans="2:21">
      <c r="B318" s="86" t="s">
        <v>1053</v>
      </c>
      <c r="C318" s="87" t="s">
        <v>1054</v>
      </c>
      <c r="D318" s="88" t="s">
        <v>29</v>
      </c>
      <c r="E318" s="88" t="s">
        <v>912</v>
      </c>
      <c r="F318" s="87"/>
      <c r="G318" s="88" t="s">
        <v>1015</v>
      </c>
      <c r="H318" s="87" t="s">
        <v>922</v>
      </c>
      <c r="I318" s="87" t="s">
        <v>305</v>
      </c>
      <c r="J318" s="101"/>
      <c r="K318" s="90">
        <v>6.1799999999701178</v>
      </c>
      <c r="L318" s="88" t="s">
        <v>131</v>
      </c>
      <c r="M318" s="89">
        <v>4.8750000000000002E-2</v>
      </c>
      <c r="N318" s="89">
        <v>5.9099999999565778E-2</v>
      </c>
      <c r="O318" s="90">
        <v>12953.531000000001</v>
      </c>
      <c r="P318" s="102">
        <v>93.971000000000004</v>
      </c>
      <c r="Q318" s="90"/>
      <c r="R318" s="90">
        <v>42.835247846000001</v>
      </c>
      <c r="S318" s="91">
        <v>1.9928509230769233E-5</v>
      </c>
      <c r="T318" s="91">
        <f t="shared" si="7"/>
        <v>1.4064050868343627E-3</v>
      </c>
      <c r="U318" s="91">
        <f>R318/'סכום נכסי הקרן'!$C$42</f>
        <v>3.5170833864631347E-4</v>
      </c>
    </row>
    <row r="319" spans="2:21">
      <c r="B319" s="86" t="s">
        <v>1055</v>
      </c>
      <c r="C319" s="87" t="s">
        <v>1056</v>
      </c>
      <c r="D319" s="88" t="s">
        <v>29</v>
      </c>
      <c r="E319" s="88" t="s">
        <v>912</v>
      </c>
      <c r="F319" s="87"/>
      <c r="G319" s="88" t="s">
        <v>1010</v>
      </c>
      <c r="H319" s="87" t="s">
        <v>922</v>
      </c>
      <c r="I319" s="87" t="s">
        <v>305</v>
      </c>
      <c r="J319" s="101"/>
      <c r="K319" s="90">
        <v>1.999999999976029</v>
      </c>
      <c r="L319" s="88" t="s">
        <v>131</v>
      </c>
      <c r="M319" s="89">
        <v>4.2500000000000003E-2</v>
      </c>
      <c r="N319" s="89">
        <v>7.2499999999460649E-2</v>
      </c>
      <c r="O319" s="90">
        <v>12390.334000000001</v>
      </c>
      <c r="P319" s="102">
        <v>95.678560000000004</v>
      </c>
      <c r="Q319" s="90"/>
      <c r="R319" s="90">
        <v>41.717367053000004</v>
      </c>
      <c r="S319" s="91">
        <v>2.6084913684210528E-5</v>
      </c>
      <c r="T319" s="91">
        <f t="shared" si="7"/>
        <v>1.3697018269535764E-3</v>
      </c>
      <c r="U319" s="91">
        <f>R319/'סכום נכסי הקרן'!$C$42</f>
        <v>3.4252972952692287E-4</v>
      </c>
    </row>
    <row r="320" spans="2:21">
      <c r="B320" s="86" t="s">
        <v>1057</v>
      </c>
      <c r="C320" s="87" t="s">
        <v>1058</v>
      </c>
      <c r="D320" s="88" t="s">
        <v>29</v>
      </c>
      <c r="E320" s="88" t="s">
        <v>912</v>
      </c>
      <c r="F320" s="87"/>
      <c r="G320" s="88" t="s">
        <v>1010</v>
      </c>
      <c r="H320" s="87" t="s">
        <v>922</v>
      </c>
      <c r="I320" s="87" t="s">
        <v>305</v>
      </c>
      <c r="J320" s="101"/>
      <c r="K320" s="90">
        <v>5.2200000000297901</v>
      </c>
      <c r="L320" s="88" t="s">
        <v>131</v>
      </c>
      <c r="M320" s="89">
        <v>3.125E-2</v>
      </c>
      <c r="N320" s="89">
        <v>7.1800000000384792E-2</v>
      </c>
      <c r="O320" s="90">
        <v>11263.94</v>
      </c>
      <c r="P320" s="102">
        <v>81.298079999999999</v>
      </c>
      <c r="Q320" s="90"/>
      <c r="R320" s="90">
        <v>32.224775632000004</v>
      </c>
      <c r="S320" s="91">
        <v>1.5018586666666667E-5</v>
      </c>
      <c r="T320" s="91">
        <f t="shared" si="7"/>
        <v>1.0580325934818409E-3</v>
      </c>
      <c r="U320" s="91">
        <f>R320/'סכום נכסי הקרן'!$C$42</f>
        <v>2.6458869437449238E-4</v>
      </c>
    </row>
    <row r="321" spans="2:21">
      <c r="B321" s="86" t="s">
        <v>1059</v>
      </c>
      <c r="C321" s="87" t="s">
        <v>1060</v>
      </c>
      <c r="D321" s="88" t="s">
        <v>29</v>
      </c>
      <c r="E321" s="88" t="s">
        <v>912</v>
      </c>
      <c r="F321" s="87"/>
      <c r="G321" s="88" t="s">
        <v>1000</v>
      </c>
      <c r="H321" s="87" t="s">
        <v>922</v>
      </c>
      <c r="I321" s="87" t="s">
        <v>305</v>
      </c>
      <c r="J321" s="101"/>
      <c r="K321" s="90">
        <v>5.6700000000129442</v>
      </c>
      <c r="L321" s="88" t="s">
        <v>131</v>
      </c>
      <c r="M321" s="89">
        <v>5.4000000000000006E-2</v>
      </c>
      <c r="N321" s="89">
        <v>6.2000000000266148E-2</v>
      </c>
      <c r="O321" s="90">
        <v>24354.891068000001</v>
      </c>
      <c r="P321" s="102">
        <v>96.451999999999998</v>
      </c>
      <c r="Q321" s="90"/>
      <c r="R321" s="90">
        <v>82.664053178999993</v>
      </c>
      <c r="S321" s="91">
        <v>2.4354891068E-5</v>
      </c>
      <c r="T321" s="91">
        <f t="shared" si="7"/>
        <v>2.7140999698954294E-3</v>
      </c>
      <c r="U321" s="91">
        <f>R321/'סכום נכסי הקרן'!$C$42</f>
        <v>6.7873161172969654E-4</v>
      </c>
    </row>
    <row r="322" spans="2:21">
      <c r="B322" s="86" t="s">
        <v>1061</v>
      </c>
      <c r="C322" s="87" t="s">
        <v>1062</v>
      </c>
      <c r="D322" s="88" t="s">
        <v>29</v>
      </c>
      <c r="E322" s="88" t="s">
        <v>912</v>
      </c>
      <c r="F322" s="87"/>
      <c r="G322" s="88" t="s">
        <v>940</v>
      </c>
      <c r="H322" s="87" t="s">
        <v>922</v>
      </c>
      <c r="I322" s="87" t="s">
        <v>914</v>
      </c>
      <c r="J322" s="101"/>
      <c r="K322" s="90">
        <v>7.4200000000294324</v>
      </c>
      <c r="L322" s="88" t="s">
        <v>131</v>
      </c>
      <c r="M322" s="89">
        <v>5.4000000000000006E-2</v>
      </c>
      <c r="N322" s="89">
        <v>6.0100000000233723E-2</v>
      </c>
      <c r="O322" s="90">
        <v>16895.91</v>
      </c>
      <c r="P322" s="102">
        <v>97.149000000000001</v>
      </c>
      <c r="Q322" s="90"/>
      <c r="R322" s="90">
        <v>57.761596564999991</v>
      </c>
      <c r="S322" s="91">
        <v>2.252788E-5</v>
      </c>
      <c r="T322" s="91">
        <f t="shared" si="7"/>
        <v>1.8964802894277208E-3</v>
      </c>
      <c r="U322" s="91">
        <f>R322/'סכום נכסי הקרן'!$C$42</f>
        <v>4.7426444778541911E-4</v>
      </c>
    </row>
    <row r="323" spans="2:21">
      <c r="B323" s="86" t="s">
        <v>1063</v>
      </c>
      <c r="C323" s="87" t="s">
        <v>1064</v>
      </c>
      <c r="D323" s="88" t="s">
        <v>29</v>
      </c>
      <c r="E323" s="88" t="s">
        <v>912</v>
      </c>
      <c r="F323" s="87"/>
      <c r="G323" s="88" t="s">
        <v>940</v>
      </c>
      <c r="H323" s="87" t="s">
        <v>922</v>
      </c>
      <c r="I323" s="87" t="s">
        <v>914</v>
      </c>
      <c r="J323" s="101"/>
      <c r="K323" s="90">
        <v>7.3699999999457368</v>
      </c>
      <c r="L323" s="88" t="s">
        <v>131</v>
      </c>
      <c r="M323" s="89">
        <v>3.15E-2</v>
      </c>
      <c r="N323" s="89">
        <v>8.5199999999176684E-2</v>
      </c>
      <c r="O323" s="90">
        <v>11263.94</v>
      </c>
      <c r="P323" s="102">
        <v>67.413250000000005</v>
      </c>
      <c r="Q323" s="90"/>
      <c r="R323" s="90">
        <v>26.721132484999998</v>
      </c>
      <c r="S323" s="91">
        <v>1.7329138461538462E-5</v>
      </c>
      <c r="T323" s="91">
        <f t="shared" si="7"/>
        <v>8.7733206979420479E-4</v>
      </c>
      <c r="U323" s="91">
        <f>R323/'סכום נכסי הקרן'!$C$42</f>
        <v>2.1939980706624966E-4</v>
      </c>
    </row>
    <row r="324" spans="2:21">
      <c r="B324" s="86" t="s">
        <v>1065</v>
      </c>
      <c r="C324" s="87" t="s">
        <v>1066</v>
      </c>
      <c r="D324" s="88" t="s">
        <v>29</v>
      </c>
      <c r="E324" s="88" t="s">
        <v>912</v>
      </c>
      <c r="F324" s="87"/>
      <c r="G324" s="88" t="s">
        <v>1010</v>
      </c>
      <c r="H324" s="87" t="s">
        <v>1067</v>
      </c>
      <c r="I324" s="87" t="s">
        <v>961</v>
      </c>
      <c r="J324" s="101"/>
      <c r="K324" s="90">
        <v>6.429999999969767</v>
      </c>
      <c r="L324" s="88" t="s">
        <v>131</v>
      </c>
      <c r="M324" s="89">
        <v>3.6240000000000001E-2</v>
      </c>
      <c r="N324" s="89">
        <v>6.8199999999672467E-2</v>
      </c>
      <c r="O324" s="90">
        <v>16614.3115</v>
      </c>
      <c r="P324" s="102">
        <v>81.469800000000006</v>
      </c>
      <c r="Q324" s="90"/>
      <c r="R324" s="90">
        <v>47.631939508000009</v>
      </c>
      <c r="S324" s="91">
        <v>2.2152415333333332E-5</v>
      </c>
      <c r="T324" s="91">
        <f t="shared" si="7"/>
        <v>1.5638943484272015E-3</v>
      </c>
      <c r="U324" s="91">
        <f>R324/'סכום נכסי הקרן'!$C$42</f>
        <v>3.9109264340172963E-4</v>
      </c>
    </row>
    <row r="325" spans="2:21">
      <c r="B325" s="86" t="s">
        <v>1068</v>
      </c>
      <c r="C325" s="87" t="s">
        <v>1069</v>
      </c>
      <c r="D325" s="88" t="s">
        <v>29</v>
      </c>
      <c r="E325" s="88" t="s">
        <v>912</v>
      </c>
      <c r="F325" s="87"/>
      <c r="G325" s="88" t="s">
        <v>1015</v>
      </c>
      <c r="H325" s="87" t="s">
        <v>922</v>
      </c>
      <c r="I325" s="87" t="s">
        <v>305</v>
      </c>
      <c r="J325" s="101"/>
      <c r="K325" s="90">
        <v>7.3800000000524468</v>
      </c>
      <c r="L325" s="88" t="s">
        <v>131</v>
      </c>
      <c r="M325" s="89">
        <v>5.5999999999999994E-2</v>
      </c>
      <c r="N325" s="89">
        <v>5.9100000000349651E-2</v>
      </c>
      <c r="O325" s="90">
        <v>16614.3115</v>
      </c>
      <c r="P325" s="102">
        <v>97.837109999999996</v>
      </c>
      <c r="Q325" s="90"/>
      <c r="R325" s="90">
        <v>57.201212699999999</v>
      </c>
      <c r="S325" s="91">
        <v>2.7690519166666665E-5</v>
      </c>
      <c r="T325" s="91">
        <f t="shared" si="7"/>
        <v>1.8780812662412708E-3</v>
      </c>
      <c r="U325" s="91">
        <f>R325/'סכום נכסי הקרן'!$C$42</f>
        <v>4.6966329130625212E-4</v>
      </c>
    </row>
    <row r="326" spans="2:21">
      <c r="B326" s="86" t="s">
        <v>1070</v>
      </c>
      <c r="C326" s="87" t="s">
        <v>1071</v>
      </c>
      <c r="D326" s="88" t="s">
        <v>29</v>
      </c>
      <c r="E326" s="88" t="s">
        <v>912</v>
      </c>
      <c r="F326" s="87"/>
      <c r="G326" s="88" t="s">
        <v>1005</v>
      </c>
      <c r="H326" s="87" t="s">
        <v>922</v>
      </c>
      <c r="I326" s="87" t="s">
        <v>305</v>
      </c>
      <c r="J326" s="101"/>
      <c r="K326" s="90">
        <v>4.8899999999937451</v>
      </c>
      <c r="L326" s="88" t="s">
        <v>131</v>
      </c>
      <c r="M326" s="89">
        <v>4.4999999999999998E-2</v>
      </c>
      <c r="N326" s="89">
        <v>6.7799999999874905E-2</v>
      </c>
      <c r="O326" s="90">
        <v>22616.301929000001</v>
      </c>
      <c r="P326" s="102">
        <v>90.386499999999998</v>
      </c>
      <c r="Q326" s="90"/>
      <c r="R326" s="90">
        <v>71.935692704999994</v>
      </c>
      <c r="S326" s="91">
        <v>3.7693836548333338E-5</v>
      </c>
      <c r="T326" s="91">
        <f t="shared" si="7"/>
        <v>2.3618568639778041E-3</v>
      </c>
      <c r="U326" s="91">
        <f>R326/'סכום נכסי הקרן'!$C$42</f>
        <v>5.9064401965424501E-4</v>
      </c>
    </row>
    <row r="327" spans="2:21">
      <c r="B327" s="86" t="s">
        <v>1072</v>
      </c>
      <c r="C327" s="87" t="s">
        <v>1073</v>
      </c>
      <c r="D327" s="88" t="s">
        <v>29</v>
      </c>
      <c r="E327" s="88" t="s">
        <v>912</v>
      </c>
      <c r="F327" s="87"/>
      <c r="G327" s="88" t="s">
        <v>1046</v>
      </c>
      <c r="H327" s="87" t="s">
        <v>922</v>
      </c>
      <c r="I327" s="87" t="s">
        <v>305</v>
      </c>
      <c r="J327" s="101"/>
      <c r="K327" s="90">
        <v>7.3500000000157106</v>
      </c>
      <c r="L327" s="88" t="s">
        <v>131</v>
      </c>
      <c r="M327" s="89">
        <v>0.04</v>
      </c>
      <c r="N327" s="89">
        <v>6.3500000000157111E-2</v>
      </c>
      <c r="O327" s="90">
        <v>8447.9549999999999</v>
      </c>
      <c r="P327" s="102">
        <v>85.640330000000006</v>
      </c>
      <c r="Q327" s="90"/>
      <c r="R327" s="90">
        <v>25.459461156</v>
      </c>
      <c r="S327" s="91">
        <v>8.4479549999999997E-6</v>
      </c>
      <c r="T327" s="91">
        <f t="shared" si="7"/>
        <v>8.3590775070544832E-4</v>
      </c>
      <c r="U327" s="91">
        <f>R327/'סכום נכסי הקרן'!$C$42</f>
        <v>2.0904057373963048E-4</v>
      </c>
    </row>
    <row r="328" spans="2:21">
      <c r="B328" s="86" t="s">
        <v>1074</v>
      </c>
      <c r="C328" s="87" t="s">
        <v>1075</v>
      </c>
      <c r="D328" s="88" t="s">
        <v>29</v>
      </c>
      <c r="E328" s="88" t="s">
        <v>912</v>
      </c>
      <c r="F328" s="87"/>
      <c r="G328" s="88" t="s">
        <v>1046</v>
      </c>
      <c r="H328" s="87" t="s">
        <v>922</v>
      </c>
      <c r="I328" s="87" t="s">
        <v>305</v>
      </c>
      <c r="J328" s="101"/>
      <c r="K328" s="90">
        <v>2.3099999998323164</v>
      </c>
      <c r="L328" s="88" t="s">
        <v>131</v>
      </c>
      <c r="M328" s="89">
        <v>6.5000000000000002E-2</v>
      </c>
      <c r="N328" s="89">
        <v>6.0399999997667007E-2</v>
      </c>
      <c r="O328" s="90">
        <v>1126.394</v>
      </c>
      <c r="P328" s="102">
        <v>103.81216999999999</v>
      </c>
      <c r="Q328" s="90"/>
      <c r="R328" s="90">
        <v>4.1148863990000004</v>
      </c>
      <c r="S328" s="91">
        <v>1.5973685255461203E-6</v>
      </c>
      <c r="T328" s="91">
        <f t="shared" si="7"/>
        <v>1.3510362270121774E-4</v>
      </c>
      <c r="U328" s="91">
        <f>R328/'סכום נכסי הקרן'!$C$42</f>
        <v>3.3786190856503851E-5</v>
      </c>
    </row>
    <row r="329" spans="2:21">
      <c r="B329" s="86" t="s">
        <v>1076</v>
      </c>
      <c r="C329" s="87" t="s">
        <v>1077</v>
      </c>
      <c r="D329" s="88" t="s">
        <v>29</v>
      </c>
      <c r="E329" s="88" t="s">
        <v>912</v>
      </c>
      <c r="F329" s="87"/>
      <c r="G329" s="88" t="s">
        <v>1046</v>
      </c>
      <c r="H329" s="87" t="s">
        <v>922</v>
      </c>
      <c r="I329" s="87" t="s">
        <v>305</v>
      </c>
      <c r="J329" s="101"/>
      <c r="K329" s="90">
        <v>3.4799999999984461</v>
      </c>
      <c r="L329" s="88" t="s">
        <v>131</v>
      </c>
      <c r="M329" s="89">
        <v>6.8750000000000006E-2</v>
      </c>
      <c r="N329" s="89">
        <v>6.5400000000128231E-2</v>
      </c>
      <c r="O329" s="90">
        <v>14079.924999999999</v>
      </c>
      <c r="P329" s="102">
        <v>103.88704</v>
      </c>
      <c r="Q329" s="90"/>
      <c r="R329" s="90">
        <v>51.473178570999998</v>
      </c>
      <c r="S329" s="91">
        <v>2.0726071417005479E-5</v>
      </c>
      <c r="T329" s="91">
        <f t="shared" si="7"/>
        <v>1.690013337568396E-3</v>
      </c>
      <c r="U329" s="91">
        <f>R329/'סכום נכסי הקרן'!$C$42</f>
        <v>4.2263199188520534E-4</v>
      </c>
    </row>
    <row r="330" spans="2:21">
      <c r="B330" s="86" t="s">
        <v>1078</v>
      </c>
      <c r="C330" s="87" t="s">
        <v>1079</v>
      </c>
      <c r="D330" s="88" t="s">
        <v>29</v>
      </c>
      <c r="E330" s="88" t="s">
        <v>912</v>
      </c>
      <c r="F330" s="87"/>
      <c r="G330" s="88" t="s">
        <v>950</v>
      </c>
      <c r="H330" s="87" t="s">
        <v>1067</v>
      </c>
      <c r="I330" s="87" t="s">
        <v>961</v>
      </c>
      <c r="J330" s="101"/>
      <c r="K330" s="90">
        <v>7.679999999975947</v>
      </c>
      <c r="L330" s="88" t="s">
        <v>131</v>
      </c>
      <c r="M330" s="89">
        <v>0.05</v>
      </c>
      <c r="N330" s="89">
        <v>5.7599999999819608E-2</v>
      </c>
      <c r="O330" s="90">
        <v>25343.865000000002</v>
      </c>
      <c r="P330" s="102">
        <v>96.96611</v>
      </c>
      <c r="Q330" s="90"/>
      <c r="R330" s="90">
        <v>86.479285281000003</v>
      </c>
      <c r="S330" s="91">
        <v>2.5343865000000001E-5</v>
      </c>
      <c r="T330" s="91">
        <f t="shared" si="7"/>
        <v>2.8393650752824087E-3</v>
      </c>
      <c r="U330" s="91">
        <f>R330/'סכום נכסי הקרן'!$C$42</f>
        <v>7.1005742427007648E-4</v>
      </c>
    </row>
    <row r="331" spans="2:21">
      <c r="B331" s="86" t="s">
        <v>1080</v>
      </c>
      <c r="C331" s="87" t="s">
        <v>1081</v>
      </c>
      <c r="D331" s="88" t="s">
        <v>29</v>
      </c>
      <c r="E331" s="88" t="s">
        <v>912</v>
      </c>
      <c r="F331" s="87"/>
      <c r="G331" s="88" t="s">
        <v>1082</v>
      </c>
      <c r="H331" s="87" t="s">
        <v>1067</v>
      </c>
      <c r="I331" s="87" t="s">
        <v>961</v>
      </c>
      <c r="J331" s="101"/>
      <c r="K331" s="90">
        <v>3.6699999999818278</v>
      </c>
      <c r="L331" s="88" t="s">
        <v>131</v>
      </c>
      <c r="M331" s="89">
        <v>4.7E-2</v>
      </c>
      <c r="N331" s="89">
        <v>7.5199999999630784E-2</v>
      </c>
      <c r="O331" s="90">
        <v>10700.743</v>
      </c>
      <c r="P331" s="102">
        <v>92.068889999999996</v>
      </c>
      <c r="Q331" s="90"/>
      <c r="R331" s="90">
        <v>34.669382189000004</v>
      </c>
      <c r="S331" s="91">
        <v>2.1578429118773947E-5</v>
      </c>
      <c r="T331" s="91">
        <f t="shared" ref="T331:T390" si="8">IFERROR(R331/$R$11,0)</f>
        <v>1.1382960977210136E-3</v>
      </c>
      <c r="U331" s="91">
        <f>R331/'סכום נכסי הקרן'!$C$42</f>
        <v>2.8466068074182798E-4</v>
      </c>
    </row>
    <row r="332" spans="2:21">
      <c r="B332" s="86" t="s">
        <v>1083</v>
      </c>
      <c r="C332" s="87" t="s">
        <v>1084</v>
      </c>
      <c r="D332" s="88" t="s">
        <v>29</v>
      </c>
      <c r="E332" s="88" t="s">
        <v>912</v>
      </c>
      <c r="F332" s="87"/>
      <c r="G332" s="88" t="s">
        <v>1010</v>
      </c>
      <c r="H332" s="87" t="s">
        <v>922</v>
      </c>
      <c r="I332" s="87" t="s">
        <v>305</v>
      </c>
      <c r="J332" s="101"/>
      <c r="K332" s="90">
        <v>3.2800000000150296</v>
      </c>
      <c r="L332" s="88" t="s">
        <v>131</v>
      </c>
      <c r="M332" s="89">
        <v>3.4000000000000002E-2</v>
      </c>
      <c r="N332" s="89">
        <v>7.3300000000244225E-2</v>
      </c>
      <c r="O332" s="90">
        <v>5068.7730000000001</v>
      </c>
      <c r="P332" s="102">
        <v>89.525329999999997</v>
      </c>
      <c r="Q332" s="90"/>
      <c r="R332" s="90">
        <v>15.968644617000002</v>
      </c>
      <c r="S332" s="91">
        <v>5.068773E-6</v>
      </c>
      <c r="T332" s="91">
        <f t="shared" si="8"/>
        <v>5.2429679174358166E-4</v>
      </c>
      <c r="U332" s="91">
        <f>R332/'סכום נכסי הקרן'!$C$42</f>
        <v>1.3111411165099454E-4</v>
      </c>
    </row>
    <row r="333" spans="2:21">
      <c r="B333" s="86" t="s">
        <v>1085</v>
      </c>
      <c r="C333" s="87" t="s">
        <v>1086</v>
      </c>
      <c r="D333" s="88" t="s">
        <v>29</v>
      </c>
      <c r="E333" s="88" t="s">
        <v>912</v>
      </c>
      <c r="F333" s="87"/>
      <c r="G333" s="88" t="s">
        <v>1010</v>
      </c>
      <c r="H333" s="87" t="s">
        <v>922</v>
      </c>
      <c r="I333" s="87" t="s">
        <v>305</v>
      </c>
      <c r="J333" s="101"/>
      <c r="K333" s="90">
        <v>2.4099999999903274</v>
      </c>
      <c r="L333" s="88" t="s">
        <v>131</v>
      </c>
      <c r="M333" s="89">
        <v>3.7499999999999999E-2</v>
      </c>
      <c r="N333" s="89">
        <v>6.6999999999677581E-2</v>
      </c>
      <c r="O333" s="90">
        <v>18585.501</v>
      </c>
      <c r="P333" s="102">
        <v>94.841830000000002</v>
      </c>
      <c r="Q333" s="90"/>
      <c r="R333" s="90">
        <v>62.028814359999998</v>
      </c>
      <c r="S333" s="91">
        <v>3.7171001999999999E-5</v>
      </c>
      <c r="T333" s="91">
        <f t="shared" si="8"/>
        <v>2.0365853924749662E-3</v>
      </c>
      <c r="U333" s="91">
        <f>R333/'סכום נכסי הקרן'!$C$42</f>
        <v>5.0930138948159247E-4</v>
      </c>
    </row>
    <row r="334" spans="2:21">
      <c r="B334" s="86" t="s">
        <v>1087</v>
      </c>
      <c r="C334" s="87" t="s">
        <v>1088</v>
      </c>
      <c r="D334" s="88" t="s">
        <v>29</v>
      </c>
      <c r="E334" s="88" t="s">
        <v>912</v>
      </c>
      <c r="F334" s="87"/>
      <c r="G334" s="88" t="s">
        <v>971</v>
      </c>
      <c r="H334" s="87" t="s">
        <v>1067</v>
      </c>
      <c r="I334" s="87" t="s">
        <v>961</v>
      </c>
      <c r="J334" s="101"/>
      <c r="K334" s="90">
        <v>3.9199999999754733</v>
      </c>
      <c r="L334" s="88" t="s">
        <v>131</v>
      </c>
      <c r="M334" s="89">
        <v>6.8750000000000006E-2</v>
      </c>
      <c r="N334" s="89">
        <v>7.9099999999454773E-2</v>
      </c>
      <c r="O334" s="90">
        <v>17909.6646</v>
      </c>
      <c r="P334" s="102">
        <v>95.744</v>
      </c>
      <c r="Q334" s="90"/>
      <c r="R334" s="90">
        <v>60.341803618999997</v>
      </c>
      <c r="S334" s="91">
        <v>3.58193292E-5</v>
      </c>
      <c r="T334" s="91">
        <f t="shared" si="8"/>
        <v>1.9811959502049788E-3</v>
      </c>
      <c r="U334" s="91">
        <f>R334/'סכום נכסי הקרן'!$C$42</f>
        <v>4.9544981222146458E-4</v>
      </c>
    </row>
    <row r="335" spans="2:21">
      <c r="B335" s="86" t="s">
        <v>1089</v>
      </c>
      <c r="C335" s="87" t="s">
        <v>1090</v>
      </c>
      <c r="D335" s="88" t="s">
        <v>29</v>
      </c>
      <c r="E335" s="88" t="s">
        <v>912</v>
      </c>
      <c r="F335" s="87"/>
      <c r="G335" s="88" t="s">
        <v>959</v>
      </c>
      <c r="H335" s="87" t="s">
        <v>922</v>
      </c>
      <c r="I335" s="87" t="s">
        <v>305</v>
      </c>
      <c r="J335" s="101"/>
      <c r="K335" s="90">
        <v>2.4499999999938584</v>
      </c>
      <c r="L335" s="88" t="s">
        <v>131</v>
      </c>
      <c r="M335" s="89">
        <v>5.7500000000000002E-2</v>
      </c>
      <c r="N335" s="89">
        <v>7.7399999999189312E-2</v>
      </c>
      <c r="O335" s="90">
        <v>4773.0945750000001</v>
      </c>
      <c r="P335" s="102">
        <v>96.940219999999997</v>
      </c>
      <c r="Q335" s="90"/>
      <c r="R335" s="90">
        <v>16.282583618</v>
      </c>
      <c r="S335" s="91">
        <v>6.8187065357142861E-6</v>
      </c>
      <c r="T335" s="91">
        <f t="shared" si="8"/>
        <v>5.3460431720834503E-4</v>
      </c>
      <c r="U335" s="91">
        <f>R335/'סכום נכסי הקרן'!$C$42</f>
        <v>1.3369177770944604E-4</v>
      </c>
    </row>
    <row r="336" spans="2:21">
      <c r="B336" s="86" t="s">
        <v>1091</v>
      </c>
      <c r="C336" s="87" t="s">
        <v>1092</v>
      </c>
      <c r="D336" s="88" t="s">
        <v>29</v>
      </c>
      <c r="E336" s="88" t="s">
        <v>912</v>
      </c>
      <c r="F336" s="87"/>
      <c r="G336" s="88" t="s">
        <v>1093</v>
      </c>
      <c r="H336" s="87" t="s">
        <v>922</v>
      </c>
      <c r="I336" s="87" t="s">
        <v>305</v>
      </c>
      <c r="J336" s="101"/>
      <c r="K336" s="90">
        <v>4.5100000000408569</v>
      </c>
      <c r="L336" s="88" t="s">
        <v>133</v>
      </c>
      <c r="M336" s="89">
        <v>0.04</v>
      </c>
      <c r="N336" s="89">
        <v>6.0400000000370657E-2</v>
      </c>
      <c r="O336" s="90">
        <v>13516.727999999997</v>
      </c>
      <c r="P336" s="102">
        <v>93.602670000000003</v>
      </c>
      <c r="Q336" s="90"/>
      <c r="R336" s="90">
        <v>47.483023006000003</v>
      </c>
      <c r="S336" s="91">
        <v>1.3516727999999997E-5</v>
      </c>
      <c r="T336" s="91">
        <f t="shared" si="8"/>
        <v>1.5590049889287029E-3</v>
      </c>
      <c r="U336" s="91">
        <f>R336/'סכום נכסי הקרן'!$C$42</f>
        <v>3.8986993130948867E-4</v>
      </c>
    </row>
    <row r="337" spans="2:21">
      <c r="B337" s="86" t="s">
        <v>1094</v>
      </c>
      <c r="C337" s="87" t="s">
        <v>1095</v>
      </c>
      <c r="D337" s="88" t="s">
        <v>29</v>
      </c>
      <c r="E337" s="88" t="s">
        <v>912</v>
      </c>
      <c r="F337" s="87"/>
      <c r="G337" s="88" t="s">
        <v>982</v>
      </c>
      <c r="H337" s="87" t="s">
        <v>922</v>
      </c>
      <c r="I337" s="87" t="s">
        <v>914</v>
      </c>
      <c r="J337" s="101"/>
      <c r="K337" s="90">
        <v>4.5000000000349498</v>
      </c>
      <c r="L337" s="88" t="s">
        <v>133</v>
      </c>
      <c r="M337" s="89">
        <v>4.6249999999999999E-2</v>
      </c>
      <c r="N337" s="89">
        <v>5.0200000000256297E-2</v>
      </c>
      <c r="O337" s="90">
        <v>11545.538500000001</v>
      </c>
      <c r="P337" s="102">
        <v>99.047790000000006</v>
      </c>
      <c r="Q337" s="90"/>
      <c r="R337" s="90">
        <v>42.917811495000002</v>
      </c>
      <c r="S337" s="91">
        <v>1.9242564166666667E-5</v>
      </c>
      <c r="T337" s="91">
        <f t="shared" si="8"/>
        <v>1.4091158902446446E-3</v>
      </c>
      <c r="U337" s="91">
        <f>R337/'סכום נכסי הקרן'!$C$42</f>
        <v>3.5238624586717899E-4</v>
      </c>
    </row>
    <row r="338" spans="2:21">
      <c r="B338" s="86" t="s">
        <v>1096</v>
      </c>
      <c r="C338" s="87" t="s">
        <v>1097</v>
      </c>
      <c r="D338" s="88" t="s">
        <v>29</v>
      </c>
      <c r="E338" s="88" t="s">
        <v>912</v>
      </c>
      <c r="F338" s="87"/>
      <c r="G338" s="88" t="s">
        <v>982</v>
      </c>
      <c r="H338" s="87" t="s">
        <v>922</v>
      </c>
      <c r="I338" s="87" t="s">
        <v>305</v>
      </c>
      <c r="J338" s="101"/>
      <c r="K338" s="90">
        <v>7.1100000000467345</v>
      </c>
      <c r="L338" s="88" t="s">
        <v>131</v>
      </c>
      <c r="M338" s="89">
        <v>3.5000000000000003E-2</v>
      </c>
      <c r="N338" s="89">
        <v>5.5000000000614911E-2</v>
      </c>
      <c r="O338" s="90">
        <v>5294.0518000000002</v>
      </c>
      <c r="P338" s="102">
        <v>87.293170000000003</v>
      </c>
      <c r="Q338" s="90"/>
      <c r="R338" s="90">
        <v>16.262514683999999</v>
      </c>
      <c r="S338" s="91">
        <v>2.1609750661674784E-6</v>
      </c>
      <c r="T338" s="91">
        <f t="shared" si="8"/>
        <v>5.3394539605615703E-4</v>
      </c>
      <c r="U338" s="91">
        <f>R338/'סכום נכסי הקרן'!$C$42</f>
        <v>1.3352699725898809E-4</v>
      </c>
    </row>
    <row r="339" spans="2:21">
      <c r="B339" s="86" t="s">
        <v>1098</v>
      </c>
      <c r="C339" s="87" t="s">
        <v>1099</v>
      </c>
      <c r="D339" s="88" t="s">
        <v>29</v>
      </c>
      <c r="E339" s="88" t="s">
        <v>912</v>
      </c>
      <c r="F339" s="87"/>
      <c r="G339" s="88" t="s">
        <v>1046</v>
      </c>
      <c r="H339" s="87" t="s">
        <v>922</v>
      </c>
      <c r="I339" s="87" t="s">
        <v>914</v>
      </c>
      <c r="J339" s="101"/>
      <c r="K339" s="90">
        <v>3.7099999999758122</v>
      </c>
      <c r="L339" s="88" t="s">
        <v>131</v>
      </c>
      <c r="M339" s="89">
        <v>5.2999999999999999E-2</v>
      </c>
      <c r="N339" s="89">
        <v>9.8199999999394286E-2</v>
      </c>
      <c r="O339" s="90">
        <v>16304.55315</v>
      </c>
      <c r="P339" s="102">
        <v>85.748829999999998</v>
      </c>
      <c r="Q339" s="90"/>
      <c r="R339" s="90">
        <v>49.199012689</v>
      </c>
      <c r="S339" s="91">
        <v>1.0869702099999999E-5</v>
      </c>
      <c r="T339" s="91">
        <f t="shared" si="8"/>
        <v>1.6153458936855279E-3</v>
      </c>
      <c r="U339" s="91">
        <f>R339/'סכום נכסי הקרן'!$C$42</f>
        <v>4.0395944662435101E-4</v>
      </c>
    </row>
    <row r="340" spans="2:21">
      <c r="B340" s="86" t="s">
        <v>1100</v>
      </c>
      <c r="C340" s="87" t="s">
        <v>1101</v>
      </c>
      <c r="D340" s="88" t="s">
        <v>29</v>
      </c>
      <c r="E340" s="88" t="s">
        <v>912</v>
      </c>
      <c r="F340" s="87"/>
      <c r="G340" s="88" t="s">
        <v>1005</v>
      </c>
      <c r="H340" s="87" t="s">
        <v>922</v>
      </c>
      <c r="I340" s="87" t="s">
        <v>914</v>
      </c>
      <c r="J340" s="101"/>
      <c r="K340" s="90">
        <v>5.7500000000380291</v>
      </c>
      <c r="L340" s="88" t="s">
        <v>131</v>
      </c>
      <c r="M340" s="89">
        <v>0.06</v>
      </c>
      <c r="N340" s="89">
        <v>6.0800000000243395E-2</v>
      </c>
      <c r="O340" s="90">
        <v>5631.97</v>
      </c>
      <c r="P340" s="102">
        <v>99.509</v>
      </c>
      <c r="Q340" s="90"/>
      <c r="R340" s="90">
        <v>19.721591618999998</v>
      </c>
      <c r="S340" s="91">
        <v>3.7546466666666667E-6</v>
      </c>
      <c r="T340" s="91">
        <f t="shared" si="8"/>
        <v>6.4751689713922359E-4</v>
      </c>
      <c r="U340" s="91">
        <f>R340/'סכום נכסי הקרן'!$C$42</f>
        <v>1.6192851851158982E-4</v>
      </c>
    </row>
    <row r="341" spans="2:21">
      <c r="B341" s="86" t="s">
        <v>1102</v>
      </c>
      <c r="C341" s="87" t="s">
        <v>1103</v>
      </c>
      <c r="D341" s="88" t="s">
        <v>29</v>
      </c>
      <c r="E341" s="88" t="s">
        <v>912</v>
      </c>
      <c r="F341" s="87"/>
      <c r="G341" s="88" t="s">
        <v>1000</v>
      </c>
      <c r="H341" s="87" t="s">
        <v>922</v>
      </c>
      <c r="I341" s="87" t="s">
        <v>914</v>
      </c>
      <c r="J341" s="101"/>
      <c r="K341" s="90">
        <v>4.8100000000112004</v>
      </c>
      <c r="L341" s="88" t="s">
        <v>133</v>
      </c>
      <c r="M341" s="89">
        <v>4.6249999999999999E-2</v>
      </c>
      <c r="N341" s="89">
        <v>7.1500000000314159E-2</v>
      </c>
      <c r="O341" s="90">
        <v>10757.0627</v>
      </c>
      <c r="P341" s="102">
        <v>90.670519999999996</v>
      </c>
      <c r="Q341" s="90"/>
      <c r="R341" s="90">
        <v>36.604828239</v>
      </c>
      <c r="S341" s="91">
        <v>7.1713751333333337E-6</v>
      </c>
      <c r="T341" s="91">
        <f t="shared" si="8"/>
        <v>1.2018423897793577E-3</v>
      </c>
      <c r="U341" s="91">
        <f>R341/'סכום נכסי הקרן'!$C$42</f>
        <v>3.0055209141446719E-4</v>
      </c>
    </row>
    <row r="342" spans="2:21">
      <c r="B342" s="86" t="s">
        <v>1104</v>
      </c>
      <c r="C342" s="87" t="s">
        <v>1105</v>
      </c>
      <c r="D342" s="88" t="s">
        <v>29</v>
      </c>
      <c r="E342" s="88" t="s">
        <v>912</v>
      </c>
      <c r="F342" s="87"/>
      <c r="G342" s="88" t="s">
        <v>1106</v>
      </c>
      <c r="H342" s="87" t="s">
        <v>922</v>
      </c>
      <c r="I342" s="87" t="s">
        <v>305</v>
      </c>
      <c r="J342" s="101"/>
      <c r="K342" s="90">
        <v>7.4000000000332236</v>
      </c>
      <c r="L342" s="88" t="s">
        <v>131</v>
      </c>
      <c r="M342" s="89">
        <v>4.2790000000000002E-2</v>
      </c>
      <c r="N342" s="89">
        <v>6.8600000000434938E-2</v>
      </c>
      <c r="O342" s="90">
        <v>22527.88</v>
      </c>
      <c r="P342" s="102">
        <v>83.531040000000004</v>
      </c>
      <c r="Q342" s="90"/>
      <c r="R342" s="90">
        <v>66.219742591999989</v>
      </c>
      <c r="S342" s="91">
        <v>4.5055759999999999E-6</v>
      </c>
      <c r="T342" s="91">
        <f t="shared" si="8"/>
        <v>2.1741856885029703E-3</v>
      </c>
      <c r="U342" s="91">
        <f>R342/'סכום נכסי הקרן'!$C$42</f>
        <v>5.4371193873677299E-4</v>
      </c>
    </row>
    <row r="343" spans="2:21">
      <c r="B343" s="86" t="s">
        <v>1107</v>
      </c>
      <c r="C343" s="87" t="s">
        <v>1108</v>
      </c>
      <c r="D343" s="88" t="s">
        <v>29</v>
      </c>
      <c r="E343" s="88" t="s">
        <v>912</v>
      </c>
      <c r="F343" s="87"/>
      <c r="G343" s="88" t="s">
        <v>1093</v>
      </c>
      <c r="H343" s="87" t="s">
        <v>1109</v>
      </c>
      <c r="I343" s="87" t="s">
        <v>305</v>
      </c>
      <c r="J343" s="101"/>
      <c r="K343" s="90">
        <v>4.8800000000356389</v>
      </c>
      <c r="L343" s="88" t="s">
        <v>131</v>
      </c>
      <c r="M343" s="89">
        <v>4.1250000000000002E-2</v>
      </c>
      <c r="N343" s="89">
        <v>6.6300000000435941E-2</v>
      </c>
      <c r="O343" s="90">
        <v>20162.452600000001</v>
      </c>
      <c r="P343" s="102">
        <v>88.584879999999998</v>
      </c>
      <c r="Q343" s="90"/>
      <c r="R343" s="90">
        <v>62.852448801999998</v>
      </c>
      <c r="S343" s="91">
        <v>5.0406131500000001E-5</v>
      </c>
      <c r="T343" s="91">
        <f t="shared" si="8"/>
        <v>2.0636276935510635E-3</v>
      </c>
      <c r="U343" s="91">
        <f>R343/'סכום נכסי הקרן'!$C$42</f>
        <v>5.1606402342943721E-4</v>
      </c>
    </row>
    <row r="344" spans="2:21">
      <c r="B344" s="86" t="s">
        <v>1110</v>
      </c>
      <c r="C344" s="87" t="s">
        <v>1111</v>
      </c>
      <c r="D344" s="88" t="s">
        <v>29</v>
      </c>
      <c r="E344" s="88" t="s">
        <v>912</v>
      </c>
      <c r="F344" s="87"/>
      <c r="G344" s="88" t="s">
        <v>1112</v>
      </c>
      <c r="H344" s="87" t="s">
        <v>1109</v>
      </c>
      <c r="I344" s="87" t="s">
        <v>914</v>
      </c>
      <c r="J344" s="101"/>
      <c r="K344" s="90">
        <v>3.4600000000967053</v>
      </c>
      <c r="L344" s="88" t="s">
        <v>131</v>
      </c>
      <c r="M344" s="89">
        <v>6.8750000000000006E-2</v>
      </c>
      <c r="N344" s="89">
        <v>5.9600000001238697E-2</v>
      </c>
      <c r="O344" s="90">
        <v>5068.7730000000001</v>
      </c>
      <c r="P344" s="102">
        <v>103.19240000000001</v>
      </c>
      <c r="Q344" s="90"/>
      <c r="R344" s="90">
        <v>18.406441457</v>
      </c>
      <c r="S344" s="91">
        <v>6.7583640000000002E-6</v>
      </c>
      <c r="T344" s="91">
        <f t="shared" si="8"/>
        <v>6.0433671327668166E-4</v>
      </c>
      <c r="U344" s="91">
        <f>R344/'סכום נכסי הקרן'!$C$42</f>
        <v>1.5113018532088684E-4</v>
      </c>
    </row>
    <row r="345" spans="2:21">
      <c r="B345" s="86" t="s">
        <v>1113</v>
      </c>
      <c r="C345" s="87" t="s">
        <v>1114</v>
      </c>
      <c r="D345" s="88" t="s">
        <v>29</v>
      </c>
      <c r="E345" s="88" t="s">
        <v>912</v>
      </c>
      <c r="F345" s="87"/>
      <c r="G345" s="88" t="s">
        <v>1115</v>
      </c>
      <c r="H345" s="87" t="s">
        <v>1109</v>
      </c>
      <c r="I345" s="87" t="s">
        <v>914</v>
      </c>
      <c r="J345" s="101"/>
      <c r="K345" s="90">
        <v>4.5299999999925635</v>
      </c>
      <c r="L345" s="88" t="s">
        <v>133</v>
      </c>
      <c r="M345" s="89">
        <v>3.125E-2</v>
      </c>
      <c r="N345" s="89">
        <v>6.8100000000037186E-2</v>
      </c>
      <c r="O345" s="90">
        <v>16895.91</v>
      </c>
      <c r="P345" s="102">
        <v>84.832520000000002</v>
      </c>
      <c r="Q345" s="90"/>
      <c r="R345" s="90">
        <v>53.792598380000001</v>
      </c>
      <c r="S345" s="91">
        <v>2.252788E-5</v>
      </c>
      <c r="T345" s="91">
        <f t="shared" si="8"/>
        <v>1.7661665987707029E-3</v>
      </c>
      <c r="U345" s="91">
        <f>R345/'סכום נכסי הקרן'!$C$42</f>
        <v>4.4167610458835892E-4</v>
      </c>
    </row>
    <row r="346" spans="2:21">
      <c r="B346" s="86" t="s">
        <v>1116</v>
      </c>
      <c r="C346" s="87" t="s">
        <v>1117</v>
      </c>
      <c r="D346" s="88" t="s">
        <v>29</v>
      </c>
      <c r="E346" s="88" t="s">
        <v>912</v>
      </c>
      <c r="F346" s="87"/>
      <c r="G346" s="88" t="s">
        <v>971</v>
      </c>
      <c r="H346" s="87" t="s">
        <v>1118</v>
      </c>
      <c r="I346" s="87" t="s">
        <v>961</v>
      </c>
      <c r="J346" s="101"/>
      <c r="K346" s="90">
        <v>5.4999999999784466</v>
      </c>
      <c r="L346" s="88" t="s">
        <v>133</v>
      </c>
      <c r="M346" s="89">
        <v>6.8750000000000006E-2</v>
      </c>
      <c r="N346" s="89">
        <v>7.0199999999675272E-2</v>
      </c>
      <c r="O346" s="90">
        <v>18360.2222</v>
      </c>
      <c r="P346" s="102">
        <v>100.99954200000001</v>
      </c>
      <c r="Q346" s="90"/>
      <c r="R346" s="90">
        <v>69.59465746299999</v>
      </c>
      <c r="S346" s="91">
        <v>1.8360222200000001E-5</v>
      </c>
      <c r="T346" s="91">
        <f t="shared" si="8"/>
        <v>2.2849939055879236E-3</v>
      </c>
      <c r="U346" s="91">
        <f>R346/'סכום נכסי הקרן'!$C$42</f>
        <v>5.7142242862630419E-4</v>
      </c>
    </row>
    <row r="347" spans="2:21">
      <c r="B347" s="86" t="s">
        <v>1119</v>
      </c>
      <c r="C347" s="87" t="s">
        <v>1120</v>
      </c>
      <c r="D347" s="88" t="s">
        <v>29</v>
      </c>
      <c r="E347" s="88" t="s">
        <v>912</v>
      </c>
      <c r="F347" s="87"/>
      <c r="G347" s="88" t="s">
        <v>971</v>
      </c>
      <c r="H347" s="87" t="s">
        <v>1118</v>
      </c>
      <c r="I347" s="87" t="s">
        <v>961</v>
      </c>
      <c r="J347" s="101"/>
      <c r="K347" s="90">
        <v>5.1499999999545008</v>
      </c>
      <c r="L347" s="88" t="s">
        <v>131</v>
      </c>
      <c r="M347" s="89">
        <v>7.7499999999999999E-2</v>
      </c>
      <c r="N347" s="89">
        <v>7.8099999999362998E-2</v>
      </c>
      <c r="O347" s="90">
        <v>11628.328459</v>
      </c>
      <c r="P347" s="102">
        <v>102.04971999999999</v>
      </c>
      <c r="Q347" s="90"/>
      <c r="R347" s="90">
        <v>41.758835986000001</v>
      </c>
      <c r="S347" s="91">
        <v>5.8141642295000001E-6</v>
      </c>
      <c r="T347" s="91">
        <f t="shared" si="8"/>
        <v>1.3710633719719797E-3</v>
      </c>
      <c r="U347" s="91">
        <f>R347/'סכום נכסי הקרן'!$C$42</f>
        <v>3.4287021943334991E-4</v>
      </c>
    </row>
    <row r="348" spans="2:21">
      <c r="B348" s="86" t="s">
        <v>1121</v>
      </c>
      <c r="C348" s="87" t="s">
        <v>1122</v>
      </c>
      <c r="D348" s="88" t="s">
        <v>29</v>
      </c>
      <c r="E348" s="88" t="s">
        <v>912</v>
      </c>
      <c r="F348" s="87"/>
      <c r="G348" s="88" t="s">
        <v>1015</v>
      </c>
      <c r="H348" s="87" t="s">
        <v>1118</v>
      </c>
      <c r="I348" s="87" t="s">
        <v>961</v>
      </c>
      <c r="J348" s="101"/>
      <c r="K348" s="90">
        <v>5.4600000000854818</v>
      </c>
      <c r="L348" s="88" t="s">
        <v>131</v>
      </c>
      <c r="M348" s="89">
        <v>3.2500000000000001E-2</v>
      </c>
      <c r="N348" s="89">
        <v>6.1800000000647108E-2</v>
      </c>
      <c r="O348" s="90">
        <v>8277.8695059999991</v>
      </c>
      <c r="P348" s="102">
        <v>85.942750000000004</v>
      </c>
      <c r="Q348" s="90"/>
      <c r="R348" s="90">
        <v>25.034970790999996</v>
      </c>
      <c r="S348" s="91">
        <v>1.1825527865714284E-5</v>
      </c>
      <c r="T348" s="91">
        <f t="shared" si="8"/>
        <v>8.2197050419307801E-4</v>
      </c>
      <c r="U348" s="91">
        <f>R348/'סכום נכסי הקרן'!$C$42</f>
        <v>2.0555520109553455E-4</v>
      </c>
    </row>
    <row r="349" spans="2:21">
      <c r="B349" s="86" t="s">
        <v>1123</v>
      </c>
      <c r="C349" s="87" t="s">
        <v>1124</v>
      </c>
      <c r="D349" s="88" t="s">
        <v>29</v>
      </c>
      <c r="E349" s="88" t="s">
        <v>912</v>
      </c>
      <c r="F349" s="87"/>
      <c r="G349" s="88" t="s">
        <v>1015</v>
      </c>
      <c r="H349" s="87" t="s">
        <v>1118</v>
      </c>
      <c r="I349" s="87" t="s">
        <v>961</v>
      </c>
      <c r="J349" s="101"/>
      <c r="K349" s="90">
        <v>4.6699999999880601</v>
      </c>
      <c r="L349" s="88" t="s">
        <v>131</v>
      </c>
      <c r="M349" s="89">
        <v>4.2500000000000003E-2</v>
      </c>
      <c r="N349" s="89">
        <v>0.06</v>
      </c>
      <c r="O349" s="90">
        <v>9221.2244809999993</v>
      </c>
      <c r="P349" s="102">
        <v>92.913690000000003</v>
      </c>
      <c r="Q349" s="90"/>
      <c r="R349" s="90">
        <v>30.150019008000001</v>
      </c>
      <c r="S349" s="91">
        <v>1.5368707468333332E-5</v>
      </c>
      <c r="T349" s="91">
        <f t="shared" si="8"/>
        <v>9.8991233232618211E-4</v>
      </c>
      <c r="U349" s="91">
        <f>R349/'סכום נכסי הקרן'!$C$42</f>
        <v>2.4755344321997815E-4</v>
      </c>
    </row>
    <row r="350" spans="2:21">
      <c r="B350" s="86" t="s">
        <v>1125</v>
      </c>
      <c r="C350" s="87" t="s">
        <v>1126</v>
      </c>
      <c r="D350" s="88" t="s">
        <v>29</v>
      </c>
      <c r="E350" s="88" t="s">
        <v>912</v>
      </c>
      <c r="F350" s="87"/>
      <c r="G350" s="88" t="s">
        <v>1046</v>
      </c>
      <c r="H350" s="87" t="s">
        <v>1118</v>
      </c>
      <c r="I350" s="87" t="s">
        <v>961</v>
      </c>
      <c r="J350" s="101"/>
      <c r="K350" s="90">
        <v>7.6299999998253893</v>
      </c>
      <c r="L350" s="88" t="s">
        <v>131</v>
      </c>
      <c r="M350" s="89">
        <v>3.2500000000000001E-2</v>
      </c>
      <c r="N350" s="89">
        <v>6.1599999999002224E-2</v>
      </c>
      <c r="O350" s="90">
        <v>2815.9850000000001</v>
      </c>
      <c r="P350" s="102">
        <v>80.911169999999998</v>
      </c>
      <c r="Q350" s="90"/>
      <c r="R350" s="90">
        <v>8.0178525800000013</v>
      </c>
      <c r="S350" s="91">
        <v>2.3562578810803032E-6</v>
      </c>
      <c r="T350" s="91">
        <f t="shared" si="8"/>
        <v>2.6324929167073836E-4</v>
      </c>
      <c r="U350" s="91">
        <f>R350/'סכום נכסי הקרן'!$C$42</f>
        <v>6.5832363584332295E-5</v>
      </c>
    </row>
    <row r="351" spans="2:21">
      <c r="B351" s="86" t="s">
        <v>1127</v>
      </c>
      <c r="C351" s="87" t="s">
        <v>1128</v>
      </c>
      <c r="D351" s="88" t="s">
        <v>29</v>
      </c>
      <c r="E351" s="88" t="s">
        <v>912</v>
      </c>
      <c r="F351" s="87"/>
      <c r="G351" s="88" t="s">
        <v>1046</v>
      </c>
      <c r="H351" s="87" t="s">
        <v>1118</v>
      </c>
      <c r="I351" s="87" t="s">
        <v>961</v>
      </c>
      <c r="J351" s="101"/>
      <c r="K351" s="90">
        <v>5.7599999999942906</v>
      </c>
      <c r="L351" s="88" t="s">
        <v>131</v>
      </c>
      <c r="M351" s="89">
        <v>4.4999999999999998E-2</v>
      </c>
      <c r="N351" s="89">
        <v>6.260000000004487E-2</v>
      </c>
      <c r="O351" s="90">
        <v>15262.6387</v>
      </c>
      <c r="P351" s="102">
        <v>91.3005</v>
      </c>
      <c r="Q351" s="90"/>
      <c r="R351" s="90">
        <v>49.036791503000003</v>
      </c>
      <c r="S351" s="91">
        <v>1.0175770851390093E-5</v>
      </c>
      <c r="T351" s="91">
        <f t="shared" si="8"/>
        <v>1.6100197029277918E-3</v>
      </c>
      <c r="U351" s="91">
        <f>R351/'סכום נכסי הקרן'!$C$42</f>
        <v>4.0262749346216991E-4</v>
      </c>
    </row>
    <row r="352" spans="2:21">
      <c r="B352" s="86" t="s">
        <v>1129</v>
      </c>
      <c r="C352" s="87" t="s">
        <v>1130</v>
      </c>
      <c r="D352" s="88" t="s">
        <v>29</v>
      </c>
      <c r="E352" s="88" t="s">
        <v>912</v>
      </c>
      <c r="F352" s="87"/>
      <c r="G352" s="88" t="s">
        <v>1010</v>
      </c>
      <c r="H352" s="87" t="s">
        <v>1109</v>
      </c>
      <c r="I352" s="87" t="s">
        <v>305</v>
      </c>
      <c r="J352" s="101"/>
      <c r="K352" s="90">
        <v>0.5800000006500331</v>
      </c>
      <c r="L352" s="88" t="s">
        <v>131</v>
      </c>
      <c r="M352" s="89">
        <v>6.5000000000000002E-2</v>
      </c>
      <c r="N352" s="89">
        <v>0.11509999962839775</v>
      </c>
      <c r="O352" s="90">
        <v>26.470258999999995</v>
      </c>
      <c r="P352" s="102">
        <v>99.091939999999994</v>
      </c>
      <c r="Q352" s="90"/>
      <c r="R352" s="90">
        <v>9.2302993E-2</v>
      </c>
      <c r="S352" s="91">
        <v>1.0588103599999999E-8</v>
      </c>
      <c r="T352" s="91">
        <f t="shared" si="8"/>
        <v>3.030574244648823E-6</v>
      </c>
      <c r="U352" s="91">
        <f>R352/'סכום נכסי הקרן'!$C$42</f>
        <v>7.5787427300117276E-7</v>
      </c>
    </row>
    <row r="353" spans="2:21">
      <c r="B353" s="86" t="s">
        <v>1131</v>
      </c>
      <c r="C353" s="87" t="s">
        <v>1132</v>
      </c>
      <c r="D353" s="88" t="s">
        <v>29</v>
      </c>
      <c r="E353" s="88" t="s">
        <v>912</v>
      </c>
      <c r="F353" s="87"/>
      <c r="G353" s="88" t="s">
        <v>1133</v>
      </c>
      <c r="H353" s="87" t="s">
        <v>1109</v>
      </c>
      <c r="I353" s="87" t="s">
        <v>305</v>
      </c>
      <c r="J353" s="101"/>
      <c r="K353" s="90">
        <v>4.7199999999428712</v>
      </c>
      <c r="L353" s="88" t="s">
        <v>131</v>
      </c>
      <c r="M353" s="89">
        <v>5.8749999999999997E-2</v>
      </c>
      <c r="N353" s="89">
        <v>5.8099999999234188E-2</v>
      </c>
      <c r="O353" s="90">
        <v>11263.94</v>
      </c>
      <c r="P353" s="102">
        <v>102.45359999999999</v>
      </c>
      <c r="Q353" s="90"/>
      <c r="R353" s="90">
        <v>40.610356931000005</v>
      </c>
      <c r="S353" s="91">
        <v>1.126394E-5</v>
      </c>
      <c r="T353" s="91">
        <f t="shared" si="8"/>
        <v>1.3333554826449065E-3</v>
      </c>
      <c r="U353" s="91">
        <f>R353/'סכום נכסי הקרן'!$C$42</f>
        <v>3.3344037647186335E-4</v>
      </c>
    </row>
    <row r="354" spans="2:21">
      <c r="B354" s="86" t="s">
        <v>1134</v>
      </c>
      <c r="C354" s="87" t="s">
        <v>1135</v>
      </c>
      <c r="D354" s="88" t="s">
        <v>29</v>
      </c>
      <c r="E354" s="88" t="s">
        <v>912</v>
      </c>
      <c r="F354" s="87"/>
      <c r="G354" s="88" t="s">
        <v>1029</v>
      </c>
      <c r="H354" s="87" t="s">
        <v>1109</v>
      </c>
      <c r="I354" s="87" t="s">
        <v>305</v>
      </c>
      <c r="J354" s="101"/>
      <c r="K354" s="90">
        <v>5.510000000000379</v>
      </c>
      <c r="L354" s="88" t="s">
        <v>131</v>
      </c>
      <c r="M354" s="89">
        <v>3.7499999999999999E-2</v>
      </c>
      <c r="N354" s="89">
        <v>6.0300000000011379E-2</v>
      </c>
      <c r="O354" s="90">
        <v>16895.91</v>
      </c>
      <c r="P354" s="102">
        <v>88.655079999999998</v>
      </c>
      <c r="Q354" s="90"/>
      <c r="R354" s="90">
        <v>52.711393397999998</v>
      </c>
      <c r="S354" s="91">
        <v>2.8159850000000001E-5</v>
      </c>
      <c r="T354" s="91">
        <f t="shared" si="8"/>
        <v>1.7306675118490555E-3</v>
      </c>
      <c r="U354" s="91">
        <f>R354/'סכום נכסי הקרן'!$C$42</f>
        <v>4.3279863038014449E-4</v>
      </c>
    </row>
    <row r="355" spans="2:21">
      <c r="B355" s="86" t="s">
        <v>1136</v>
      </c>
      <c r="C355" s="87" t="s">
        <v>1137</v>
      </c>
      <c r="D355" s="88" t="s">
        <v>29</v>
      </c>
      <c r="E355" s="88" t="s">
        <v>912</v>
      </c>
      <c r="F355" s="87"/>
      <c r="G355" s="88" t="s">
        <v>1010</v>
      </c>
      <c r="H355" s="87" t="s">
        <v>1109</v>
      </c>
      <c r="I355" s="87" t="s">
        <v>914</v>
      </c>
      <c r="J355" s="101"/>
      <c r="K355" s="90">
        <v>8.6699999998693595</v>
      </c>
      <c r="L355" s="88" t="s">
        <v>131</v>
      </c>
      <c r="M355" s="89">
        <v>3.2500000000000001E-2</v>
      </c>
      <c r="N355" s="89">
        <v>6.1099999998822617E-2</v>
      </c>
      <c r="O355" s="90">
        <v>4505.576</v>
      </c>
      <c r="P355" s="102">
        <v>78.210750000000004</v>
      </c>
      <c r="Q355" s="90"/>
      <c r="R355" s="90">
        <v>12.400409786000001</v>
      </c>
      <c r="S355" s="91">
        <v>6.4365371428571427E-6</v>
      </c>
      <c r="T355" s="91">
        <f t="shared" si="8"/>
        <v>4.07141321197925E-4</v>
      </c>
      <c r="U355" s="91">
        <f>R355/'סכום נכסי הקרן'!$C$42</f>
        <v>1.0181632519198352E-4</v>
      </c>
    </row>
    <row r="356" spans="2:21">
      <c r="B356" s="86" t="s">
        <v>1138</v>
      </c>
      <c r="C356" s="87" t="s">
        <v>1139</v>
      </c>
      <c r="D356" s="88" t="s">
        <v>29</v>
      </c>
      <c r="E356" s="88" t="s">
        <v>912</v>
      </c>
      <c r="F356" s="87"/>
      <c r="G356" s="88" t="s">
        <v>1010</v>
      </c>
      <c r="H356" s="87" t="s">
        <v>1109</v>
      </c>
      <c r="I356" s="87" t="s">
        <v>914</v>
      </c>
      <c r="J356" s="101"/>
      <c r="K356" s="90">
        <v>6.5499999999805318</v>
      </c>
      <c r="L356" s="88" t="s">
        <v>131</v>
      </c>
      <c r="M356" s="89">
        <v>3.6249999999999998E-2</v>
      </c>
      <c r="N356" s="89">
        <v>6.3799999999688495E-2</v>
      </c>
      <c r="O356" s="90">
        <v>22527.88</v>
      </c>
      <c r="P356" s="102">
        <v>84.228260000000006</v>
      </c>
      <c r="Q356" s="90"/>
      <c r="R356" s="90">
        <v>66.772469766</v>
      </c>
      <c r="S356" s="91">
        <v>2.503097777777778E-5</v>
      </c>
      <c r="T356" s="91">
        <f t="shared" si="8"/>
        <v>2.1923333203770741E-3</v>
      </c>
      <c r="U356" s="91">
        <f>R356/'סכום נכסי הקרן'!$C$42</f>
        <v>5.4825022824991204E-4</v>
      </c>
    </row>
    <row r="357" spans="2:21">
      <c r="B357" s="86" t="s">
        <v>1140</v>
      </c>
      <c r="C357" s="87" t="s">
        <v>1141</v>
      </c>
      <c r="D357" s="88" t="s">
        <v>29</v>
      </c>
      <c r="E357" s="88" t="s">
        <v>912</v>
      </c>
      <c r="F357" s="87"/>
      <c r="G357" s="88" t="s">
        <v>971</v>
      </c>
      <c r="H357" s="87" t="s">
        <v>1109</v>
      </c>
      <c r="I357" s="87" t="s">
        <v>914</v>
      </c>
      <c r="J357" s="101"/>
      <c r="K357" s="90">
        <v>4.369999999973599</v>
      </c>
      <c r="L357" s="88" t="s">
        <v>134</v>
      </c>
      <c r="M357" s="89">
        <v>7.4160000000000004E-2</v>
      </c>
      <c r="N357" s="89">
        <v>7.2099999999742884E-2</v>
      </c>
      <c r="O357" s="90">
        <v>13516.727999999997</v>
      </c>
      <c r="P357" s="102">
        <v>101.17834000000001</v>
      </c>
      <c r="Q357" s="90"/>
      <c r="R357" s="90">
        <v>57.953422269000001</v>
      </c>
      <c r="S357" s="91">
        <v>2.0794966153846151E-5</v>
      </c>
      <c r="T357" s="91">
        <f t="shared" si="8"/>
        <v>1.9027784821418407E-3</v>
      </c>
      <c r="U357" s="91">
        <f>R357/'סכום נכסי הקרן'!$C$42</f>
        <v>4.758394754333519E-4</v>
      </c>
    </row>
    <row r="358" spans="2:21">
      <c r="B358" s="86" t="s">
        <v>1142</v>
      </c>
      <c r="C358" s="87" t="s">
        <v>1143</v>
      </c>
      <c r="D358" s="88" t="s">
        <v>29</v>
      </c>
      <c r="E358" s="88" t="s">
        <v>912</v>
      </c>
      <c r="F358" s="87"/>
      <c r="G358" s="88" t="s">
        <v>1106</v>
      </c>
      <c r="H358" s="87" t="s">
        <v>1109</v>
      </c>
      <c r="I358" s="87" t="s">
        <v>914</v>
      </c>
      <c r="J358" s="101"/>
      <c r="K358" s="90">
        <v>7.1399999999601187</v>
      </c>
      <c r="L358" s="88" t="s">
        <v>131</v>
      </c>
      <c r="M358" s="89">
        <v>5.1249999999999997E-2</v>
      </c>
      <c r="N358" s="89">
        <v>6.4599999999529603E-2</v>
      </c>
      <c r="O358" s="90">
        <v>12108.735500000001</v>
      </c>
      <c r="P358" s="102">
        <v>91.796880000000002</v>
      </c>
      <c r="Q358" s="90"/>
      <c r="R358" s="90">
        <v>39.115236154000002</v>
      </c>
      <c r="S358" s="91">
        <v>2.4217471E-5</v>
      </c>
      <c r="T358" s="91">
        <f t="shared" si="8"/>
        <v>1.2842663429307095E-3</v>
      </c>
      <c r="U358" s="91">
        <f>R358/'סכום נכסי הקרן'!$C$42</f>
        <v>3.2116435448070399E-4</v>
      </c>
    </row>
    <row r="359" spans="2:21">
      <c r="B359" s="86" t="s">
        <v>1144</v>
      </c>
      <c r="C359" s="87" t="s">
        <v>1145</v>
      </c>
      <c r="D359" s="88" t="s">
        <v>29</v>
      </c>
      <c r="E359" s="88" t="s">
        <v>912</v>
      </c>
      <c r="F359" s="87"/>
      <c r="G359" s="88" t="s">
        <v>1106</v>
      </c>
      <c r="H359" s="87" t="s">
        <v>1109</v>
      </c>
      <c r="I359" s="87" t="s">
        <v>305</v>
      </c>
      <c r="J359" s="101"/>
      <c r="K359" s="90">
        <v>3.6499999999927226</v>
      </c>
      <c r="L359" s="88" t="s">
        <v>131</v>
      </c>
      <c r="M359" s="89">
        <v>6.3750000000000001E-2</v>
      </c>
      <c r="N359" s="89">
        <v>0.12050000000001038</v>
      </c>
      <c r="O359" s="90">
        <v>16614.3115</v>
      </c>
      <c r="P359" s="102">
        <v>82.265749999999997</v>
      </c>
      <c r="Q359" s="90"/>
      <c r="R359" s="90">
        <v>48.097297738999998</v>
      </c>
      <c r="S359" s="91">
        <v>1.6614311499999999E-5</v>
      </c>
      <c r="T359" s="91">
        <f t="shared" si="8"/>
        <v>1.5791734051897911E-3</v>
      </c>
      <c r="U359" s="91">
        <f>R359/'סכום נכסי הקרן'!$C$42</f>
        <v>3.9491357075783633E-4</v>
      </c>
    </row>
    <row r="360" spans="2:21">
      <c r="B360" s="86" t="s">
        <v>1146</v>
      </c>
      <c r="C360" s="87" t="s">
        <v>1147</v>
      </c>
      <c r="D360" s="88" t="s">
        <v>29</v>
      </c>
      <c r="E360" s="88" t="s">
        <v>912</v>
      </c>
      <c r="F360" s="87"/>
      <c r="G360" s="88" t="s">
        <v>982</v>
      </c>
      <c r="H360" s="87" t="s">
        <v>1109</v>
      </c>
      <c r="I360" s="87" t="s">
        <v>305</v>
      </c>
      <c r="J360" s="101"/>
      <c r="K360" s="90">
        <v>6.7699999999468146</v>
      </c>
      <c r="L360" s="88" t="s">
        <v>131</v>
      </c>
      <c r="M360" s="89">
        <v>4.1250000000000002E-2</v>
      </c>
      <c r="N360" s="89">
        <v>8.3599999998990385E-2</v>
      </c>
      <c r="O360" s="90">
        <v>8447.9549999999999</v>
      </c>
      <c r="P360" s="102">
        <v>74.630920000000003</v>
      </c>
      <c r="Q360" s="90"/>
      <c r="R360" s="90">
        <v>22.186542834000001</v>
      </c>
      <c r="S360" s="91">
        <v>8.4479549999999997E-6</v>
      </c>
      <c r="T360" s="91">
        <f t="shared" si="8"/>
        <v>7.2844837534703029E-4</v>
      </c>
      <c r="U360" s="91">
        <f>R360/'סכום נכסי הקרן'!$C$42</f>
        <v>1.8216754922266854E-4</v>
      </c>
    </row>
    <row r="361" spans="2:21">
      <c r="B361" s="86" t="s">
        <v>1148</v>
      </c>
      <c r="C361" s="87" t="s">
        <v>1149</v>
      </c>
      <c r="D361" s="88" t="s">
        <v>29</v>
      </c>
      <c r="E361" s="88" t="s">
        <v>912</v>
      </c>
      <c r="F361" s="87"/>
      <c r="G361" s="88" t="s">
        <v>982</v>
      </c>
      <c r="H361" s="87" t="s">
        <v>1109</v>
      </c>
      <c r="I361" s="87" t="s">
        <v>305</v>
      </c>
      <c r="J361" s="101"/>
      <c r="K361" s="90">
        <v>1.4499999999897011</v>
      </c>
      <c r="L361" s="88" t="s">
        <v>131</v>
      </c>
      <c r="M361" s="89">
        <v>6.25E-2</v>
      </c>
      <c r="N361" s="89">
        <v>9.2099999999782925E-2</v>
      </c>
      <c r="O361" s="90">
        <v>18585.501</v>
      </c>
      <c r="P361" s="102">
        <v>96.500420000000005</v>
      </c>
      <c r="Q361" s="90"/>
      <c r="R361" s="90">
        <v>63.113567297000003</v>
      </c>
      <c r="S361" s="91">
        <v>1.4296539230769232E-5</v>
      </c>
      <c r="T361" s="91">
        <f t="shared" si="8"/>
        <v>2.0722009690216482E-3</v>
      </c>
      <c r="U361" s="91">
        <f>R361/'סכום נכסי הקרן'!$C$42</f>
        <v>5.1820799496419873E-4</v>
      </c>
    </row>
    <row r="362" spans="2:21">
      <c r="B362" s="86" t="s">
        <v>1150</v>
      </c>
      <c r="C362" s="87" t="s">
        <v>1151</v>
      </c>
      <c r="D362" s="88" t="s">
        <v>29</v>
      </c>
      <c r="E362" s="88" t="s">
        <v>912</v>
      </c>
      <c r="F362" s="87"/>
      <c r="G362" s="88" t="s">
        <v>1005</v>
      </c>
      <c r="H362" s="87" t="s">
        <v>1152</v>
      </c>
      <c r="I362" s="87" t="s">
        <v>305</v>
      </c>
      <c r="J362" s="101"/>
      <c r="K362" s="90">
        <v>2.2899999999340594</v>
      </c>
      <c r="L362" s="88" t="s">
        <v>131</v>
      </c>
      <c r="M362" s="89">
        <v>6.5000000000000002E-2</v>
      </c>
      <c r="N362" s="89">
        <v>8.6099999997787793E-2</v>
      </c>
      <c r="O362" s="90">
        <v>5631.97</v>
      </c>
      <c r="P362" s="102">
        <v>94.882829999999998</v>
      </c>
      <c r="Q362" s="90"/>
      <c r="R362" s="90">
        <v>18.804736156000001</v>
      </c>
      <c r="S362" s="91">
        <v>1.126394E-5</v>
      </c>
      <c r="T362" s="91">
        <f t="shared" si="8"/>
        <v>6.1741388030386087E-4</v>
      </c>
      <c r="U362" s="91">
        <f>R362/'סכום נכסי הקרן'!$C$42</f>
        <v>1.5440047261747371E-4</v>
      </c>
    </row>
    <row r="363" spans="2:21">
      <c r="B363" s="86" t="s">
        <v>1153</v>
      </c>
      <c r="C363" s="87" t="s">
        <v>1154</v>
      </c>
      <c r="D363" s="88" t="s">
        <v>29</v>
      </c>
      <c r="E363" s="88" t="s">
        <v>912</v>
      </c>
      <c r="F363" s="87"/>
      <c r="G363" s="88" t="s">
        <v>1005</v>
      </c>
      <c r="H363" s="87" t="s">
        <v>1155</v>
      </c>
      <c r="I363" s="87" t="s">
        <v>961</v>
      </c>
      <c r="J363" s="101"/>
      <c r="K363" s="90">
        <v>6.7800000000428353</v>
      </c>
      <c r="L363" s="88" t="s">
        <v>131</v>
      </c>
      <c r="M363" s="89">
        <v>3.7499999999999999E-2</v>
      </c>
      <c r="N363" s="89">
        <v>6.5700000000320335E-2</v>
      </c>
      <c r="O363" s="90">
        <v>18022.304</v>
      </c>
      <c r="P363" s="102">
        <v>83.1905</v>
      </c>
      <c r="Q363" s="90"/>
      <c r="R363" s="90">
        <v>52.759820883000003</v>
      </c>
      <c r="S363" s="91">
        <v>1.8022303999999999E-5</v>
      </c>
      <c r="T363" s="91">
        <f t="shared" si="8"/>
        <v>1.7322575262570838E-3</v>
      </c>
      <c r="U363" s="91">
        <f>R363/'סכום נכסי הקרן'!$C$42</f>
        <v>4.3319625502691685E-4</v>
      </c>
    </row>
    <row r="364" spans="2:21">
      <c r="B364" s="86" t="s">
        <v>1156</v>
      </c>
      <c r="C364" s="87" t="s">
        <v>1157</v>
      </c>
      <c r="D364" s="88" t="s">
        <v>29</v>
      </c>
      <c r="E364" s="88" t="s">
        <v>912</v>
      </c>
      <c r="F364" s="87"/>
      <c r="G364" s="88" t="s">
        <v>1005</v>
      </c>
      <c r="H364" s="87" t="s">
        <v>1155</v>
      </c>
      <c r="I364" s="87" t="s">
        <v>961</v>
      </c>
      <c r="J364" s="101"/>
      <c r="K364" s="90">
        <v>5.3600000003848427</v>
      </c>
      <c r="L364" s="88" t="s">
        <v>131</v>
      </c>
      <c r="M364" s="89">
        <v>5.8749999999999997E-2</v>
      </c>
      <c r="N364" s="89">
        <v>7.260000000620831E-2</v>
      </c>
      <c r="O364" s="90">
        <v>1689.5909999999997</v>
      </c>
      <c r="P364" s="102">
        <v>92.651259999999994</v>
      </c>
      <c r="Q364" s="90"/>
      <c r="R364" s="90">
        <v>5.508739083</v>
      </c>
      <c r="S364" s="91">
        <v>3.3791819999999993E-6</v>
      </c>
      <c r="T364" s="91">
        <f t="shared" si="8"/>
        <v>1.8086783800640326E-4</v>
      </c>
      <c r="U364" s="91">
        <f>R364/'סכום נכסי הקרן'!$C$42</f>
        <v>4.5230728625254565E-5</v>
      </c>
    </row>
    <row r="365" spans="2:21">
      <c r="B365" s="86" t="s">
        <v>1158</v>
      </c>
      <c r="C365" s="87" t="s">
        <v>1159</v>
      </c>
      <c r="D365" s="88" t="s">
        <v>29</v>
      </c>
      <c r="E365" s="88" t="s">
        <v>912</v>
      </c>
      <c r="F365" s="87"/>
      <c r="G365" s="88" t="s">
        <v>995</v>
      </c>
      <c r="H365" s="87" t="s">
        <v>1155</v>
      </c>
      <c r="I365" s="87" t="s">
        <v>961</v>
      </c>
      <c r="J365" s="101"/>
      <c r="K365" s="90">
        <v>4.3600000000443284</v>
      </c>
      <c r="L365" s="88" t="s">
        <v>133</v>
      </c>
      <c r="M365" s="89">
        <v>2.6249999999999999E-2</v>
      </c>
      <c r="N365" s="89">
        <v>0.11320000000149801</v>
      </c>
      <c r="O365" s="90">
        <v>10165.70585</v>
      </c>
      <c r="P365" s="102">
        <v>68.589439999999996</v>
      </c>
      <c r="Q365" s="90"/>
      <c r="R365" s="90">
        <v>26.168169844000001</v>
      </c>
      <c r="S365" s="91">
        <v>3.388568616666667E-5</v>
      </c>
      <c r="T365" s="91">
        <f t="shared" si="8"/>
        <v>8.5917670685740823E-4</v>
      </c>
      <c r="U365" s="91">
        <f>R365/'סכום נכסי הקרן'!$C$42</f>
        <v>2.1485958419888631E-4</v>
      </c>
    </row>
    <row r="366" spans="2:21">
      <c r="B366" s="86" t="s">
        <v>1160</v>
      </c>
      <c r="C366" s="87" t="s">
        <v>1161</v>
      </c>
      <c r="D366" s="88" t="s">
        <v>29</v>
      </c>
      <c r="E366" s="88" t="s">
        <v>912</v>
      </c>
      <c r="F366" s="87"/>
      <c r="G366" s="88" t="s">
        <v>1115</v>
      </c>
      <c r="H366" s="87" t="s">
        <v>1152</v>
      </c>
      <c r="I366" s="87" t="s">
        <v>914</v>
      </c>
      <c r="J366" s="101"/>
      <c r="K366" s="90">
        <v>6.879999999965686</v>
      </c>
      <c r="L366" s="88" t="s">
        <v>131</v>
      </c>
      <c r="M366" s="89">
        <v>0.04</v>
      </c>
      <c r="N366" s="89">
        <v>6.0399999999662883E-2</v>
      </c>
      <c r="O366" s="90">
        <v>21542.285250000001</v>
      </c>
      <c r="P366" s="102">
        <v>87.64967</v>
      </c>
      <c r="Q366" s="90"/>
      <c r="R366" s="90">
        <v>66.444847330999991</v>
      </c>
      <c r="S366" s="91">
        <v>4.30845705E-5</v>
      </c>
      <c r="T366" s="91">
        <f t="shared" si="8"/>
        <v>2.181576528195046E-3</v>
      </c>
      <c r="U366" s="91">
        <f>R366/'סכום נכסי הקרן'!$C$42</f>
        <v>5.4556021131032585E-4</v>
      </c>
    </row>
    <row r="367" spans="2:21">
      <c r="B367" s="86" t="s">
        <v>1162</v>
      </c>
      <c r="C367" s="87" t="s">
        <v>1163</v>
      </c>
      <c r="D367" s="88" t="s">
        <v>29</v>
      </c>
      <c r="E367" s="88" t="s">
        <v>912</v>
      </c>
      <c r="F367" s="87"/>
      <c r="G367" s="88" t="s">
        <v>1000</v>
      </c>
      <c r="H367" s="87" t="s">
        <v>1155</v>
      </c>
      <c r="I367" s="87" t="s">
        <v>961</v>
      </c>
      <c r="J367" s="101"/>
      <c r="K367" s="90">
        <v>7.1500000000563873</v>
      </c>
      <c r="L367" s="88" t="s">
        <v>131</v>
      </c>
      <c r="M367" s="89">
        <v>6.0999999999999999E-2</v>
      </c>
      <c r="N367" s="89">
        <v>7.110000000064047E-2</v>
      </c>
      <c r="O367" s="90">
        <v>14079.924999999999</v>
      </c>
      <c r="P367" s="102">
        <v>94.85172</v>
      </c>
      <c r="Q367" s="90"/>
      <c r="R367" s="90">
        <v>46.996425709</v>
      </c>
      <c r="S367" s="91">
        <v>8.0456714285714279E-6</v>
      </c>
      <c r="T367" s="91">
        <f t="shared" si="8"/>
        <v>1.5430285921957828E-3</v>
      </c>
      <c r="U367" s="91">
        <f>R367/'סכום נכסי הקרן'!$C$42</f>
        <v>3.8587461587363695E-4</v>
      </c>
    </row>
    <row r="368" spans="2:21">
      <c r="B368" s="86" t="s">
        <v>1164</v>
      </c>
      <c r="C368" s="87" t="s">
        <v>1165</v>
      </c>
      <c r="D368" s="88" t="s">
        <v>29</v>
      </c>
      <c r="E368" s="88" t="s">
        <v>912</v>
      </c>
      <c r="F368" s="87"/>
      <c r="G368" s="88" t="s">
        <v>1000</v>
      </c>
      <c r="H368" s="87" t="s">
        <v>1155</v>
      </c>
      <c r="I368" s="87" t="s">
        <v>961</v>
      </c>
      <c r="J368" s="101"/>
      <c r="K368" s="90">
        <v>4.0599999999889764</v>
      </c>
      <c r="L368" s="88" t="s">
        <v>131</v>
      </c>
      <c r="M368" s="89">
        <v>7.3499999999999996E-2</v>
      </c>
      <c r="N368" s="89">
        <v>6.7499999999693777E-2</v>
      </c>
      <c r="O368" s="90">
        <v>9011.152</v>
      </c>
      <c r="P368" s="102">
        <v>102.98233</v>
      </c>
      <c r="Q368" s="90"/>
      <c r="R368" s="90">
        <v>32.655949056000004</v>
      </c>
      <c r="S368" s="91">
        <v>6.0074346666666671E-6</v>
      </c>
      <c r="T368" s="91">
        <f t="shared" si="8"/>
        <v>1.0721892641517882E-3</v>
      </c>
      <c r="U368" s="91">
        <f>R368/'סכום נכסי הקרן'!$C$42</f>
        <v>2.6812893976232532E-4</v>
      </c>
    </row>
    <row r="369" spans="2:21">
      <c r="B369" s="86" t="s">
        <v>1166</v>
      </c>
      <c r="C369" s="87" t="s">
        <v>1167</v>
      </c>
      <c r="D369" s="88" t="s">
        <v>29</v>
      </c>
      <c r="E369" s="88" t="s">
        <v>912</v>
      </c>
      <c r="F369" s="87"/>
      <c r="G369" s="88" t="s">
        <v>1000</v>
      </c>
      <c r="H369" s="87" t="s">
        <v>1152</v>
      </c>
      <c r="I369" s="87" t="s">
        <v>914</v>
      </c>
      <c r="J369" s="101"/>
      <c r="K369" s="90">
        <v>6.0900000000396322</v>
      </c>
      <c r="L369" s="88" t="s">
        <v>131</v>
      </c>
      <c r="M369" s="89">
        <v>3.7499999999999999E-2</v>
      </c>
      <c r="N369" s="89">
        <v>6.1900000000541321E-2</v>
      </c>
      <c r="O369" s="90">
        <v>13516.727999999997</v>
      </c>
      <c r="P369" s="102">
        <v>86.998080000000002</v>
      </c>
      <c r="Q369" s="90"/>
      <c r="R369" s="90">
        <v>41.380956603999998</v>
      </c>
      <c r="S369" s="91">
        <v>3.3791819999999992E-5</v>
      </c>
      <c r="T369" s="91">
        <f t="shared" si="8"/>
        <v>1.3586564988527837E-3</v>
      </c>
      <c r="U369" s="91">
        <f>R369/'סכום נכסי הקרן'!$C$42</f>
        <v>3.397675566419561E-4</v>
      </c>
    </row>
    <row r="370" spans="2:21">
      <c r="B370" s="86" t="s">
        <v>1168</v>
      </c>
      <c r="C370" s="87" t="s">
        <v>1169</v>
      </c>
      <c r="D370" s="88" t="s">
        <v>29</v>
      </c>
      <c r="E370" s="88" t="s">
        <v>912</v>
      </c>
      <c r="F370" s="87"/>
      <c r="G370" s="88" t="s">
        <v>1046</v>
      </c>
      <c r="H370" s="87" t="s">
        <v>1155</v>
      </c>
      <c r="I370" s="87" t="s">
        <v>961</v>
      </c>
      <c r="J370" s="101"/>
      <c r="K370" s="90">
        <v>4.7800000000284992</v>
      </c>
      <c r="L370" s="88" t="s">
        <v>131</v>
      </c>
      <c r="M370" s="89">
        <v>5.1249999999999997E-2</v>
      </c>
      <c r="N370" s="89">
        <v>6.5700000000412345E-2</v>
      </c>
      <c r="O370" s="90">
        <v>20087.547398999999</v>
      </c>
      <c r="P370" s="102">
        <v>93.320539999999994</v>
      </c>
      <c r="Q370" s="90"/>
      <c r="R370" s="90">
        <v>65.966498504</v>
      </c>
      <c r="S370" s="91">
        <v>3.652281345272727E-5</v>
      </c>
      <c r="T370" s="91">
        <f t="shared" si="8"/>
        <v>2.1658709525907518E-3</v>
      </c>
      <c r="U370" s="91">
        <f>R370/'סכום נכסי הקרן'!$C$42</f>
        <v>5.4163262177372681E-4</v>
      </c>
    </row>
    <row r="371" spans="2:21">
      <c r="B371" s="86" t="s">
        <v>1170</v>
      </c>
      <c r="C371" s="87" t="s">
        <v>1171</v>
      </c>
      <c r="D371" s="88" t="s">
        <v>29</v>
      </c>
      <c r="E371" s="88" t="s">
        <v>912</v>
      </c>
      <c r="F371" s="87"/>
      <c r="G371" s="88" t="s">
        <v>1020</v>
      </c>
      <c r="H371" s="87" t="s">
        <v>1155</v>
      </c>
      <c r="I371" s="87" t="s">
        <v>961</v>
      </c>
      <c r="J371" s="101"/>
      <c r="K371" s="90">
        <v>6.9699999999462472</v>
      </c>
      <c r="L371" s="88" t="s">
        <v>131</v>
      </c>
      <c r="M371" s="89">
        <v>0.04</v>
      </c>
      <c r="N371" s="89">
        <v>6.5399999999345787E-2</v>
      </c>
      <c r="O371" s="90">
        <v>17740.7055</v>
      </c>
      <c r="P371" s="102">
        <v>83.735560000000007</v>
      </c>
      <c r="Q371" s="90"/>
      <c r="R371" s="90">
        <v>52.275724372999996</v>
      </c>
      <c r="S371" s="91">
        <v>1.6127914090909092E-5</v>
      </c>
      <c r="T371" s="91">
        <f t="shared" si="8"/>
        <v>1.7163632375948473E-3</v>
      </c>
      <c r="U371" s="91">
        <f>R371/'סכום נכסי הקרן'!$C$42</f>
        <v>4.2922147285946684E-4</v>
      </c>
    </row>
    <row r="372" spans="2:21">
      <c r="B372" s="86" t="s">
        <v>1172</v>
      </c>
      <c r="C372" s="87" t="s">
        <v>1173</v>
      </c>
      <c r="D372" s="88" t="s">
        <v>29</v>
      </c>
      <c r="E372" s="88" t="s">
        <v>912</v>
      </c>
      <c r="F372" s="87"/>
      <c r="G372" s="88" t="s">
        <v>1015</v>
      </c>
      <c r="H372" s="87" t="s">
        <v>1155</v>
      </c>
      <c r="I372" s="87" t="s">
        <v>961</v>
      </c>
      <c r="J372" s="101"/>
      <c r="K372" s="90">
        <v>5.58999999997254</v>
      </c>
      <c r="L372" s="88" t="s">
        <v>131</v>
      </c>
      <c r="M372" s="89">
        <v>4.0910000000000002E-2</v>
      </c>
      <c r="N372" s="89">
        <v>7.3599999999555424E-2</v>
      </c>
      <c r="O372" s="90">
        <v>10469.83223</v>
      </c>
      <c r="P372" s="102">
        <v>83.028549999999996</v>
      </c>
      <c r="Q372" s="90"/>
      <c r="R372" s="90">
        <v>30.590491676000003</v>
      </c>
      <c r="S372" s="91">
        <v>2.0939664459999999E-5</v>
      </c>
      <c r="T372" s="91">
        <f t="shared" si="8"/>
        <v>1.0043743240745163E-3</v>
      </c>
      <c r="U372" s="91">
        <f>R372/'סכום נכסי הקרן'!$C$42</f>
        <v>2.5117004212091938E-4</v>
      </c>
    </row>
    <row r="373" spans="2:21">
      <c r="B373" s="86" t="s">
        <v>1174</v>
      </c>
      <c r="C373" s="87" t="s">
        <v>1175</v>
      </c>
      <c r="D373" s="88" t="s">
        <v>29</v>
      </c>
      <c r="E373" s="88" t="s">
        <v>912</v>
      </c>
      <c r="F373" s="87"/>
      <c r="G373" s="88" t="s">
        <v>982</v>
      </c>
      <c r="H373" s="87" t="s">
        <v>1155</v>
      </c>
      <c r="I373" s="87" t="s">
        <v>961</v>
      </c>
      <c r="J373" s="101"/>
      <c r="K373" s="90">
        <v>4.8099999999605005</v>
      </c>
      <c r="L373" s="88" t="s">
        <v>133</v>
      </c>
      <c r="M373" s="89">
        <v>7.1249999999999994E-2</v>
      </c>
      <c r="N373" s="89">
        <v>6.6199999999517395E-2</v>
      </c>
      <c r="O373" s="90">
        <v>16895.91</v>
      </c>
      <c r="P373" s="102">
        <v>102.60978</v>
      </c>
      <c r="Q373" s="90"/>
      <c r="R373" s="90">
        <v>65.065221397000002</v>
      </c>
      <c r="S373" s="91">
        <v>2.252788E-5</v>
      </c>
      <c r="T373" s="91">
        <f t="shared" si="8"/>
        <v>2.1362794182429351E-3</v>
      </c>
      <c r="U373" s="91">
        <f>R373/'סכום נכסי הקרן'!$C$42</f>
        <v>5.3423248543968372E-4</v>
      </c>
    </row>
    <row r="374" spans="2:21">
      <c r="B374" s="86" t="s">
        <v>1176</v>
      </c>
      <c r="C374" s="87" t="s">
        <v>1177</v>
      </c>
      <c r="D374" s="88" t="s">
        <v>29</v>
      </c>
      <c r="E374" s="88" t="s">
        <v>912</v>
      </c>
      <c r="F374" s="87"/>
      <c r="G374" s="88" t="s">
        <v>1005</v>
      </c>
      <c r="H374" s="87" t="s">
        <v>1155</v>
      </c>
      <c r="I374" s="87" t="s">
        <v>961</v>
      </c>
      <c r="J374" s="101"/>
      <c r="K374" s="90">
        <v>6.3499999999628898</v>
      </c>
      <c r="L374" s="88" t="s">
        <v>131</v>
      </c>
      <c r="M374" s="89">
        <v>0.04</v>
      </c>
      <c r="N374" s="89">
        <v>6.3299999999703122E-2</v>
      </c>
      <c r="O374" s="90">
        <v>14079.924999999999</v>
      </c>
      <c r="P374" s="102">
        <v>87.019329999999997</v>
      </c>
      <c r="Q374" s="90"/>
      <c r="R374" s="90">
        <v>43.115691916000003</v>
      </c>
      <c r="S374" s="91">
        <v>1.8773233333333332E-5</v>
      </c>
      <c r="T374" s="91">
        <f t="shared" si="8"/>
        <v>1.4156128768310153E-3</v>
      </c>
      <c r="U374" s="91">
        <f>R374/'סכום נכסי הקרן'!$C$42</f>
        <v>3.5401098711697294E-4</v>
      </c>
    </row>
    <row r="375" spans="2:21">
      <c r="B375" s="86" t="s">
        <v>1178</v>
      </c>
      <c r="C375" s="87" t="s">
        <v>1179</v>
      </c>
      <c r="D375" s="88" t="s">
        <v>29</v>
      </c>
      <c r="E375" s="88" t="s">
        <v>912</v>
      </c>
      <c r="F375" s="87"/>
      <c r="G375" s="88" t="s">
        <v>1180</v>
      </c>
      <c r="H375" s="87" t="s">
        <v>930</v>
      </c>
      <c r="I375" s="87" t="s">
        <v>914</v>
      </c>
      <c r="J375" s="101"/>
      <c r="K375" s="90">
        <v>4.7499999999833937</v>
      </c>
      <c r="L375" s="88" t="s">
        <v>131</v>
      </c>
      <c r="M375" s="89">
        <v>4.6249999999999999E-2</v>
      </c>
      <c r="N375" s="89">
        <v>6.6099999999599243E-2</v>
      </c>
      <c r="O375" s="90">
        <v>14081.614590999998</v>
      </c>
      <c r="P375" s="102">
        <v>91.143129999999999</v>
      </c>
      <c r="Q375" s="90"/>
      <c r="R375" s="90">
        <v>45.164336621000004</v>
      </c>
      <c r="S375" s="91">
        <v>2.5602935619999997E-5</v>
      </c>
      <c r="T375" s="91">
        <f t="shared" si="8"/>
        <v>1.4828758081577296E-3</v>
      </c>
      <c r="U375" s="91">
        <f>R375/'סכום נכסי הקרן'!$C$42</f>
        <v>3.7083184054736577E-4</v>
      </c>
    </row>
    <row r="376" spans="2:21">
      <c r="B376" s="86" t="s">
        <v>1181</v>
      </c>
      <c r="C376" s="87" t="s">
        <v>1182</v>
      </c>
      <c r="D376" s="88" t="s">
        <v>29</v>
      </c>
      <c r="E376" s="88" t="s">
        <v>912</v>
      </c>
      <c r="F376" s="87"/>
      <c r="G376" s="88" t="s">
        <v>1180</v>
      </c>
      <c r="H376" s="87" t="s">
        <v>930</v>
      </c>
      <c r="I376" s="87" t="s">
        <v>914</v>
      </c>
      <c r="J376" s="101"/>
      <c r="K376" s="90">
        <v>5.7200000000321101</v>
      </c>
      <c r="L376" s="88" t="s">
        <v>131</v>
      </c>
      <c r="M376" s="89">
        <v>0.04</v>
      </c>
      <c r="N376" s="89">
        <v>6.2100000000289299E-2</v>
      </c>
      <c r="O376" s="90">
        <v>20979.088250000001</v>
      </c>
      <c r="P376" s="102">
        <v>89.431889999999996</v>
      </c>
      <c r="Q376" s="90"/>
      <c r="R376" s="90">
        <v>66.023460028999992</v>
      </c>
      <c r="S376" s="91">
        <v>4.19581765E-5</v>
      </c>
      <c r="T376" s="91">
        <f t="shared" si="8"/>
        <v>2.1677411642165101E-3</v>
      </c>
      <c r="U376" s="91">
        <f>R376/'סכום נכסי הקרן'!$C$42</f>
        <v>5.4210031705581162E-4</v>
      </c>
    </row>
    <row r="377" spans="2:21">
      <c r="B377" s="86" t="s">
        <v>1183</v>
      </c>
      <c r="C377" s="87" t="s">
        <v>1184</v>
      </c>
      <c r="D377" s="88" t="s">
        <v>29</v>
      </c>
      <c r="E377" s="88" t="s">
        <v>912</v>
      </c>
      <c r="F377" s="87"/>
      <c r="G377" s="88" t="s">
        <v>971</v>
      </c>
      <c r="H377" s="87" t="s">
        <v>930</v>
      </c>
      <c r="I377" s="87" t="s">
        <v>914</v>
      </c>
      <c r="J377" s="101"/>
      <c r="K377" s="90">
        <v>4.2700000000346447</v>
      </c>
      <c r="L377" s="88" t="s">
        <v>134</v>
      </c>
      <c r="M377" s="89">
        <v>8.5000000000000006E-2</v>
      </c>
      <c r="N377" s="89">
        <v>8.3100000000830662E-2</v>
      </c>
      <c r="O377" s="90">
        <v>11263.94</v>
      </c>
      <c r="P377" s="102">
        <v>100.37944</v>
      </c>
      <c r="Q377" s="90"/>
      <c r="R377" s="90">
        <v>47.913188842000004</v>
      </c>
      <c r="S377" s="91">
        <v>1.5018586666666667E-5</v>
      </c>
      <c r="T377" s="91">
        <f t="shared" si="8"/>
        <v>1.5731285775701831E-3</v>
      </c>
      <c r="U377" s="91">
        <f>R377/'סכום נכסי הקרן'!$C$42</f>
        <v>3.9340190367173308E-4</v>
      </c>
    </row>
    <row r="378" spans="2:21">
      <c r="B378" s="86" t="s">
        <v>1185</v>
      </c>
      <c r="C378" s="87" t="s">
        <v>1186</v>
      </c>
      <c r="D378" s="88" t="s">
        <v>29</v>
      </c>
      <c r="E378" s="88" t="s">
        <v>912</v>
      </c>
      <c r="F378" s="87"/>
      <c r="G378" s="88" t="s">
        <v>1106</v>
      </c>
      <c r="H378" s="87" t="s">
        <v>1187</v>
      </c>
      <c r="I378" s="87" t="s">
        <v>961</v>
      </c>
      <c r="J378" s="101"/>
      <c r="K378" s="90">
        <v>6.3200000000037795</v>
      </c>
      <c r="L378" s="88" t="s">
        <v>131</v>
      </c>
      <c r="M378" s="89">
        <v>4.1250000000000002E-2</v>
      </c>
      <c r="N378" s="89">
        <v>7.180000000005668E-2</v>
      </c>
      <c r="O378" s="90">
        <v>18036.947122000001</v>
      </c>
      <c r="P378" s="102">
        <v>83.384289999999993</v>
      </c>
      <c r="Q378" s="90"/>
      <c r="R378" s="90">
        <v>52.925691714999999</v>
      </c>
      <c r="S378" s="91">
        <v>3.6073894244000001E-5</v>
      </c>
      <c r="T378" s="91">
        <f t="shared" si="8"/>
        <v>1.7377035454495238E-3</v>
      </c>
      <c r="U378" s="91">
        <f>R378/'סכום נכסי הקרן'!$C$42</f>
        <v>4.3455817442008426E-4</v>
      </c>
    </row>
    <row r="379" spans="2:21">
      <c r="B379" s="86" t="s">
        <v>1188</v>
      </c>
      <c r="C379" s="87" t="s">
        <v>1189</v>
      </c>
      <c r="D379" s="88" t="s">
        <v>29</v>
      </c>
      <c r="E379" s="88" t="s">
        <v>912</v>
      </c>
      <c r="F379" s="87"/>
      <c r="G379" s="88" t="s">
        <v>1106</v>
      </c>
      <c r="H379" s="87" t="s">
        <v>1187</v>
      </c>
      <c r="I379" s="87" t="s">
        <v>961</v>
      </c>
      <c r="J379" s="101"/>
      <c r="K379" s="90">
        <v>4.8700000000782593</v>
      </c>
      <c r="L379" s="88" t="s">
        <v>131</v>
      </c>
      <c r="M379" s="89">
        <v>0.04</v>
      </c>
      <c r="N379" s="89">
        <v>6.7900000001147293E-2</v>
      </c>
      <c r="O379" s="90">
        <v>8447.9549999999999</v>
      </c>
      <c r="P379" s="102">
        <v>88.543329999999997</v>
      </c>
      <c r="Q379" s="90"/>
      <c r="R379" s="90">
        <v>26.322475262000005</v>
      </c>
      <c r="S379" s="91">
        <v>4.2239774999999998E-6</v>
      </c>
      <c r="T379" s="91">
        <f t="shared" si="8"/>
        <v>8.6424300005551267E-4</v>
      </c>
      <c r="U379" s="91">
        <f>R379/'סכום נכסי הקרן'!$C$42</f>
        <v>2.1612654318565387E-4</v>
      </c>
    </row>
    <row r="380" spans="2:21">
      <c r="B380" s="86" t="s">
        <v>1190</v>
      </c>
      <c r="C380" s="87" t="s">
        <v>1191</v>
      </c>
      <c r="D380" s="88" t="s">
        <v>29</v>
      </c>
      <c r="E380" s="88" t="s">
        <v>912</v>
      </c>
      <c r="F380" s="87"/>
      <c r="G380" s="88" t="s">
        <v>977</v>
      </c>
      <c r="H380" s="87" t="s">
        <v>930</v>
      </c>
      <c r="I380" s="87" t="s">
        <v>914</v>
      </c>
      <c r="J380" s="101"/>
      <c r="K380" s="90">
        <v>3.0499999999982017</v>
      </c>
      <c r="L380" s="88" t="s">
        <v>131</v>
      </c>
      <c r="M380" s="89">
        <v>4.3749999999999997E-2</v>
      </c>
      <c r="N380" s="89">
        <v>6.739999999980581E-2</v>
      </c>
      <c r="O380" s="90">
        <v>8447.9549999999999</v>
      </c>
      <c r="P380" s="102">
        <v>93.542460000000005</v>
      </c>
      <c r="Q380" s="90"/>
      <c r="R380" s="90">
        <v>27.808632821</v>
      </c>
      <c r="S380" s="91">
        <v>4.2239774999999998E-6</v>
      </c>
      <c r="T380" s="91">
        <f t="shared" si="8"/>
        <v>9.130378513968506E-4</v>
      </c>
      <c r="U380" s="91">
        <f>R380/'סכום נכסי הקרן'!$C$42</f>
        <v>2.2832897067998572E-4</v>
      </c>
    </row>
    <row r="381" spans="2:21">
      <c r="B381" s="86" t="s">
        <v>1192</v>
      </c>
      <c r="C381" s="87" t="s">
        <v>1193</v>
      </c>
      <c r="D381" s="88" t="s">
        <v>29</v>
      </c>
      <c r="E381" s="88" t="s">
        <v>912</v>
      </c>
      <c r="F381" s="87"/>
      <c r="G381" s="88" t="s">
        <v>995</v>
      </c>
      <c r="H381" s="87" t="s">
        <v>1194</v>
      </c>
      <c r="I381" s="87" t="s">
        <v>961</v>
      </c>
      <c r="J381" s="101"/>
      <c r="K381" s="90">
        <v>3.4800000000233724</v>
      </c>
      <c r="L381" s="88" t="s">
        <v>133</v>
      </c>
      <c r="M381" s="89">
        <v>3.6249999999999998E-2</v>
      </c>
      <c r="N381" s="89">
        <v>0.3384000000007012</v>
      </c>
      <c r="O381" s="90">
        <v>17459.107</v>
      </c>
      <c r="P381" s="102">
        <v>39.178100000000001</v>
      </c>
      <c r="Q381" s="90"/>
      <c r="R381" s="90">
        <v>25.671066754999998</v>
      </c>
      <c r="S381" s="91">
        <v>4.9883162857142854E-5</v>
      </c>
      <c r="T381" s="91">
        <f t="shared" si="8"/>
        <v>8.4285537458534667E-4</v>
      </c>
      <c r="U381" s="91">
        <f>R381/'סכום נכסי הקרן'!$C$42</f>
        <v>2.1077800861896427E-4</v>
      </c>
    </row>
    <row r="382" spans="2:21">
      <c r="B382" s="86" t="s">
        <v>1195</v>
      </c>
      <c r="C382" s="87" t="s">
        <v>1196</v>
      </c>
      <c r="D382" s="88" t="s">
        <v>29</v>
      </c>
      <c r="E382" s="88" t="s">
        <v>912</v>
      </c>
      <c r="F382" s="87"/>
      <c r="G382" s="88" t="s">
        <v>971</v>
      </c>
      <c r="H382" s="87" t="s">
        <v>1197</v>
      </c>
      <c r="I382" s="87" t="s">
        <v>914</v>
      </c>
      <c r="J382" s="101"/>
      <c r="K382" s="90">
        <v>4.190000000022156</v>
      </c>
      <c r="L382" s="88" t="s">
        <v>134</v>
      </c>
      <c r="M382" s="89">
        <v>8.8749999999999996E-2</v>
      </c>
      <c r="N382" s="89">
        <v>9.1600000000416251E-2</v>
      </c>
      <c r="O382" s="90">
        <v>14248.884099999999</v>
      </c>
      <c r="P382" s="102">
        <v>98.671440000000004</v>
      </c>
      <c r="Q382" s="90"/>
      <c r="R382" s="90">
        <v>59.578875171999996</v>
      </c>
      <c r="S382" s="91">
        <v>1.139910728E-5</v>
      </c>
      <c r="T382" s="91">
        <f t="shared" si="8"/>
        <v>1.9561468025355408E-3</v>
      </c>
      <c r="U382" s="91">
        <f>R382/'סכום נכסי הקרן'!$C$42</f>
        <v>4.8918561836025314E-4</v>
      </c>
    </row>
    <row r="383" spans="2:21">
      <c r="B383" s="86" t="s">
        <v>1198</v>
      </c>
      <c r="C383" s="87" t="s">
        <v>1199</v>
      </c>
      <c r="D383" s="88" t="s">
        <v>29</v>
      </c>
      <c r="E383" s="88" t="s">
        <v>912</v>
      </c>
      <c r="F383" s="87"/>
      <c r="G383" s="88" t="s">
        <v>1106</v>
      </c>
      <c r="H383" s="87" t="s">
        <v>1194</v>
      </c>
      <c r="I383" s="87" t="s">
        <v>961</v>
      </c>
      <c r="J383" s="101"/>
      <c r="K383" s="90">
        <v>6.2699999998988192</v>
      </c>
      <c r="L383" s="88" t="s">
        <v>131</v>
      </c>
      <c r="M383" s="89">
        <v>4.4999999999999998E-2</v>
      </c>
      <c r="N383" s="89">
        <v>7.4199999998902436E-2</v>
      </c>
      <c r="O383" s="90">
        <v>3942.3789999999995</v>
      </c>
      <c r="P383" s="102">
        <v>84.063500000000005</v>
      </c>
      <c r="Q383" s="90"/>
      <c r="R383" s="90">
        <v>11.662324134</v>
      </c>
      <c r="S383" s="91">
        <v>1.4335923636363634E-6</v>
      </c>
      <c r="T383" s="91">
        <f t="shared" si="8"/>
        <v>3.8290783434559688E-4</v>
      </c>
      <c r="U383" s="91">
        <f>R383/'סכום נכסי הקרן'!$C$42</f>
        <v>9.5756108629752474E-5</v>
      </c>
    </row>
    <row r="384" spans="2:21">
      <c r="B384" s="86" t="s">
        <v>1200</v>
      </c>
      <c r="C384" s="87" t="s">
        <v>1201</v>
      </c>
      <c r="D384" s="88" t="s">
        <v>29</v>
      </c>
      <c r="E384" s="88" t="s">
        <v>912</v>
      </c>
      <c r="F384" s="87"/>
      <c r="G384" s="88" t="s">
        <v>1106</v>
      </c>
      <c r="H384" s="87" t="s">
        <v>1194</v>
      </c>
      <c r="I384" s="87" t="s">
        <v>961</v>
      </c>
      <c r="J384" s="101"/>
      <c r="K384" s="90">
        <v>5.940000000049011</v>
      </c>
      <c r="L384" s="88" t="s">
        <v>131</v>
      </c>
      <c r="M384" s="89">
        <v>4.7500000000000001E-2</v>
      </c>
      <c r="N384" s="89">
        <v>7.4900000000665143E-2</v>
      </c>
      <c r="O384" s="90">
        <v>18022.304</v>
      </c>
      <c r="P384" s="102">
        <v>85.58014</v>
      </c>
      <c r="Q384" s="90"/>
      <c r="R384" s="90">
        <v>54.275341510999993</v>
      </c>
      <c r="S384" s="91">
        <v>5.9089521311475411E-6</v>
      </c>
      <c r="T384" s="91">
        <f t="shared" si="8"/>
        <v>1.7820164520857488E-3</v>
      </c>
      <c r="U384" s="91">
        <f>R384/'סכום נכסי הקרן'!$C$42</f>
        <v>4.4563977453623301E-4</v>
      </c>
    </row>
    <row r="385" spans="2:21">
      <c r="B385" s="86" t="s">
        <v>1202</v>
      </c>
      <c r="C385" s="87" t="s">
        <v>1203</v>
      </c>
      <c r="D385" s="88" t="s">
        <v>29</v>
      </c>
      <c r="E385" s="88" t="s">
        <v>912</v>
      </c>
      <c r="F385" s="87"/>
      <c r="G385" s="88" t="s">
        <v>1000</v>
      </c>
      <c r="H385" s="87" t="s">
        <v>1194</v>
      </c>
      <c r="I385" s="87" t="s">
        <v>961</v>
      </c>
      <c r="J385" s="101"/>
      <c r="K385" s="90">
        <v>5.7799999998265115</v>
      </c>
      <c r="L385" s="88" t="s">
        <v>133</v>
      </c>
      <c r="M385" s="89">
        <v>0.03</v>
      </c>
      <c r="N385" s="89">
        <v>7.4899999997831396E-2</v>
      </c>
      <c r="O385" s="90">
        <v>3942.3789999999995</v>
      </c>
      <c r="P385" s="102">
        <v>77.914720000000003</v>
      </c>
      <c r="Q385" s="90"/>
      <c r="R385" s="90">
        <v>11.528065549999999</v>
      </c>
      <c r="S385" s="91">
        <v>1.2130396923076921E-5</v>
      </c>
      <c r="T385" s="91">
        <f t="shared" si="8"/>
        <v>3.7849973669275668E-4</v>
      </c>
      <c r="U385" s="91">
        <f>R385/'סכום נכסי הקרן'!$C$42</f>
        <v>9.4653748636472858E-5</v>
      </c>
    </row>
    <row r="386" spans="2:21">
      <c r="B386" s="86" t="s">
        <v>1204</v>
      </c>
      <c r="C386" s="87" t="s">
        <v>1205</v>
      </c>
      <c r="D386" s="88" t="s">
        <v>29</v>
      </c>
      <c r="E386" s="88" t="s">
        <v>912</v>
      </c>
      <c r="F386" s="87"/>
      <c r="G386" s="88" t="s">
        <v>1000</v>
      </c>
      <c r="H386" s="87" t="s">
        <v>1194</v>
      </c>
      <c r="I386" s="87" t="s">
        <v>961</v>
      </c>
      <c r="J386" s="101"/>
      <c r="K386" s="90">
        <v>6.3700000000963373</v>
      </c>
      <c r="L386" s="88" t="s">
        <v>131</v>
      </c>
      <c r="M386" s="89">
        <v>4.2500000000000003E-2</v>
      </c>
      <c r="N386" s="89">
        <v>7.5000000001077274E-2</v>
      </c>
      <c r="O386" s="90">
        <v>11263.94</v>
      </c>
      <c r="P386" s="102">
        <v>81.966859999999997</v>
      </c>
      <c r="Q386" s="90"/>
      <c r="R386" s="90">
        <v>32.489864451000003</v>
      </c>
      <c r="S386" s="91">
        <v>2.8159850000000001E-5</v>
      </c>
      <c r="T386" s="91">
        <f t="shared" si="8"/>
        <v>1.0667362261734239E-3</v>
      </c>
      <c r="U386" s="91">
        <f>R386/'סכום נכסי הקרן'!$C$42</f>
        <v>2.667652651383501E-4</v>
      </c>
    </row>
    <row r="387" spans="2:21">
      <c r="B387" s="86" t="s">
        <v>1206</v>
      </c>
      <c r="C387" s="87" t="s">
        <v>1207</v>
      </c>
      <c r="D387" s="88" t="s">
        <v>29</v>
      </c>
      <c r="E387" s="88" t="s">
        <v>912</v>
      </c>
      <c r="F387" s="87"/>
      <c r="G387" s="88" t="s">
        <v>1093</v>
      </c>
      <c r="H387" s="87" t="s">
        <v>1197</v>
      </c>
      <c r="I387" s="87" t="s">
        <v>914</v>
      </c>
      <c r="J387" s="101"/>
      <c r="K387" s="90">
        <v>2.7600000000123215</v>
      </c>
      <c r="L387" s="88" t="s">
        <v>134</v>
      </c>
      <c r="M387" s="89">
        <v>0.06</v>
      </c>
      <c r="N387" s="89">
        <v>9.7200000000785505E-2</v>
      </c>
      <c r="O387" s="90">
        <v>13347.768899999999</v>
      </c>
      <c r="P387" s="102">
        <v>91.829329999999999</v>
      </c>
      <c r="Q387" s="90"/>
      <c r="R387" s="90">
        <v>51.940971710999996</v>
      </c>
      <c r="S387" s="91">
        <v>1.0678215119999999E-5</v>
      </c>
      <c r="T387" s="91">
        <f t="shared" si="8"/>
        <v>1.7053723394363787E-3</v>
      </c>
      <c r="U387" s="91">
        <f>R387/'סכום נכסי הקרן'!$C$42</f>
        <v>4.2647291160372882E-4</v>
      </c>
    </row>
    <row r="388" spans="2:21">
      <c r="B388" s="86" t="s">
        <v>1208</v>
      </c>
      <c r="C388" s="87" t="s">
        <v>1209</v>
      </c>
      <c r="D388" s="88" t="s">
        <v>29</v>
      </c>
      <c r="E388" s="88" t="s">
        <v>912</v>
      </c>
      <c r="F388" s="87"/>
      <c r="G388" s="88" t="s">
        <v>1093</v>
      </c>
      <c r="H388" s="87" t="s">
        <v>1197</v>
      </c>
      <c r="I388" s="87" t="s">
        <v>914</v>
      </c>
      <c r="J388" s="101"/>
      <c r="K388" s="90">
        <v>2.7600000000198235</v>
      </c>
      <c r="L388" s="88" t="s">
        <v>133</v>
      </c>
      <c r="M388" s="89">
        <v>0.05</v>
      </c>
      <c r="N388" s="89">
        <v>8.2700000000272555E-2</v>
      </c>
      <c r="O388" s="90">
        <v>5631.97</v>
      </c>
      <c r="P388" s="102">
        <v>95.466629999999995</v>
      </c>
      <c r="Q388" s="90"/>
      <c r="R388" s="90">
        <v>20.178574834999999</v>
      </c>
      <c r="S388" s="91">
        <v>5.6319700000000001E-6</v>
      </c>
      <c r="T388" s="91">
        <f t="shared" si="8"/>
        <v>6.625209779348094E-4</v>
      </c>
      <c r="U388" s="91">
        <f>R388/'סכום נכסי הקרן'!$C$42</f>
        <v>1.6568068094254955E-4</v>
      </c>
    </row>
    <row r="389" spans="2:21">
      <c r="B389" s="86" t="s">
        <v>1210</v>
      </c>
      <c r="C389" s="87" t="s">
        <v>1211</v>
      </c>
      <c r="D389" s="88" t="s">
        <v>29</v>
      </c>
      <c r="E389" s="88" t="s">
        <v>912</v>
      </c>
      <c r="F389" s="87"/>
      <c r="G389" s="88" t="s">
        <v>1115</v>
      </c>
      <c r="H389" s="87" t="s">
        <v>1194</v>
      </c>
      <c r="I389" s="87" t="s">
        <v>961</v>
      </c>
      <c r="J389" s="101"/>
      <c r="K389" s="90">
        <v>6.6899999999348827</v>
      </c>
      <c r="L389" s="88" t="s">
        <v>131</v>
      </c>
      <c r="M389" s="89">
        <v>5.1249999999999997E-2</v>
      </c>
      <c r="N389" s="89">
        <v>7.2199999999458309E-2</v>
      </c>
      <c r="O389" s="90">
        <v>16895.91</v>
      </c>
      <c r="P389" s="102">
        <v>87.559169999999995</v>
      </c>
      <c r="Q389" s="90"/>
      <c r="R389" s="90">
        <v>52.059797431</v>
      </c>
      <c r="S389" s="91">
        <v>8.4479549999999997E-6</v>
      </c>
      <c r="T389" s="91">
        <f t="shared" si="8"/>
        <v>1.7092737315248657E-3</v>
      </c>
      <c r="U389" s="91">
        <f>R389/'סכום נכסי הקרן'!$C$42</f>
        <v>4.2744855663139162E-4</v>
      </c>
    </row>
    <row r="390" spans="2:21">
      <c r="B390" s="86" t="s">
        <v>1212</v>
      </c>
      <c r="C390" s="87" t="s">
        <v>1213</v>
      </c>
      <c r="D390" s="88" t="s">
        <v>29</v>
      </c>
      <c r="E390" s="88" t="s">
        <v>912</v>
      </c>
      <c r="F390" s="87"/>
      <c r="G390" s="88" t="s">
        <v>699</v>
      </c>
      <c r="H390" s="87" t="s">
        <v>682</v>
      </c>
      <c r="I390" s="87"/>
      <c r="J390" s="101"/>
      <c r="K390" s="90">
        <v>4.2800000000937963</v>
      </c>
      <c r="L390" s="88" t="s">
        <v>131</v>
      </c>
      <c r="M390" s="89">
        <v>2.5000000000000001E-2</v>
      </c>
      <c r="N390" s="89">
        <v>-1.090000000007816E-2</v>
      </c>
      <c r="O390" s="90">
        <v>6193.8607499999998</v>
      </c>
      <c r="P390" s="102">
        <v>117.39283</v>
      </c>
      <c r="Q390" s="90"/>
      <c r="R390" s="90">
        <v>25.587172020000001</v>
      </c>
      <c r="S390" s="91">
        <v>1.4362575652173913E-5</v>
      </c>
      <c r="T390" s="91">
        <f t="shared" si="8"/>
        <v>8.4010086777154666E-4</v>
      </c>
      <c r="U390" s="91">
        <f>R390/'סכום נכסי הקרן'!$C$42</f>
        <v>2.1008917222016245E-4</v>
      </c>
    </row>
    <row r="391" spans="2:21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  <c r="T391" s="94"/>
      <c r="U391" s="94"/>
    </row>
    <row r="392" spans="2:21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  <c r="T392" s="94"/>
      <c r="U392" s="94"/>
    </row>
    <row r="393" spans="2:21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  <c r="T393" s="94"/>
      <c r="U393" s="94"/>
    </row>
    <row r="394" spans="2:21">
      <c r="B394" s="95" t="s">
        <v>219</v>
      </c>
      <c r="C394" s="105"/>
      <c r="D394" s="105"/>
      <c r="E394" s="105"/>
      <c r="F394" s="105"/>
      <c r="G394" s="105"/>
      <c r="H394" s="105"/>
      <c r="I394" s="105"/>
      <c r="J394" s="105"/>
      <c r="K394" s="105"/>
      <c r="L394" s="94"/>
      <c r="M394" s="94"/>
      <c r="N394" s="94"/>
      <c r="O394" s="94"/>
      <c r="P394" s="94"/>
      <c r="Q394" s="94"/>
      <c r="R394" s="94"/>
      <c r="S394" s="94"/>
      <c r="T394" s="94"/>
      <c r="U394" s="94"/>
    </row>
    <row r="395" spans="2:21">
      <c r="B395" s="95" t="s">
        <v>112</v>
      </c>
      <c r="C395" s="105"/>
      <c r="D395" s="105"/>
      <c r="E395" s="105"/>
      <c r="F395" s="105"/>
      <c r="G395" s="105"/>
      <c r="H395" s="105"/>
      <c r="I395" s="105"/>
      <c r="J395" s="105"/>
      <c r="K395" s="105"/>
      <c r="L395" s="94"/>
      <c r="M395" s="94"/>
      <c r="N395" s="94"/>
      <c r="O395" s="94"/>
      <c r="P395" s="94"/>
      <c r="Q395" s="94"/>
      <c r="R395" s="94"/>
      <c r="S395" s="94"/>
      <c r="T395" s="94"/>
      <c r="U395" s="94"/>
    </row>
    <row r="396" spans="2:21">
      <c r="B396" s="95" t="s">
        <v>202</v>
      </c>
      <c r="C396" s="105"/>
      <c r="D396" s="105"/>
      <c r="E396" s="105"/>
      <c r="F396" s="105"/>
      <c r="G396" s="105"/>
      <c r="H396" s="105"/>
      <c r="I396" s="105"/>
      <c r="J396" s="105"/>
      <c r="K396" s="105"/>
      <c r="L396" s="94"/>
      <c r="M396" s="94"/>
      <c r="N396" s="94"/>
      <c r="O396" s="94"/>
      <c r="P396" s="94"/>
      <c r="Q396" s="94"/>
      <c r="R396" s="94"/>
      <c r="S396" s="94"/>
      <c r="T396" s="94"/>
      <c r="U396" s="94"/>
    </row>
    <row r="397" spans="2:21">
      <c r="B397" s="95" t="s">
        <v>210</v>
      </c>
      <c r="C397" s="105"/>
      <c r="D397" s="105"/>
      <c r="E397" s="105"/>
      <c r="F397" s="105"/>
      <c r="G397" s="105"/>
      <c r="H397" s="105"/>
      <c r="I397" s="105"/>
      <c r="J397" s="105"/>
      <c r="K397" s="105"/>
      <c r="L397" s="94"/>
      <c r="M397" s="94"/>
      <c r="N397" s="94"/>
      <c r="O397" s="94"/>
      <c r="P397" s="94"/>
      <c r="Q397" s="94"/>
      <c r="R397" s="94"/>
      <c r="S397" s="94"/>
      <c r="T397" s="94"/>
      <c r="U397" s="94"/>
    </row>
    <row r="398" spans="2:21">
      <c r="B398" s="142" t="s">
        <v>215</v>
      </c>
      <c r="C398" s="142"/>
      <c r="D398" s="142"/>
      <c r="E398" s="142"/>
      <c r="F398" s="142"/>
      <c r="G398" s="142"/>
      <c r="H398" s="142"/>
      <c r="I398" s="142"/>
      <c r="J398" s="142"/>
      <c r="K398" s="142"/>
      <c r="L398" s="94"/>
      <c r="M398" s="94"/>
      <c r="N398" s="94"/>
      <c r="O398" s="94"/>
      <c r="P398" s="94"/>
      <c r="Q398" s="94"/>
      <c r="R398" s="94"/>
      <c r="S398" s="94"/>
      <c r="T398" s="94"/>
      <c r="U398" s="94"/>
    </row>
    <row r="399" spans="2:21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  <c r="T399" s="94"/>
      <c r="U399" s="94"/>
    </row>
    <row r="400" spans="2:21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  <c r="T400" s="94"/>
      <c r="U400" s="94"/>
    </row>
    <row r="401" spans="2:21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  <c r="T401" s="94"/>
      <c r="U401" s="94"/>
    </row>
    <row r="402" spans="2:21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  <c r="T402" s="94"/>
      <c r="U402" s="94"/>
    </row>
    <row r="403" spans="2:21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  <c r="T403" s="94"/>
      <c r="U403" s="94"/>
    </row>
    <row r="404" spans="2:21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  <c r="T404" s="94"/>
      <c r="U404" s="94"/>
    </row>
    <row r="405" spans="2:21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  <c r="T405" s="94"/>
      <c r="U405" s="94"/>
    </row>
    <row r="406" spans="2:21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  <c r="T406" s="94"/>
      <c r="U406" s="94"/>
    </row>
    <row r="407" spans="2:21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  <c r="T407" s="94"/>
      <c r="U407" s="94"/>
    </row>
    <row r="408" spans="2:21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  <c r="T408" s="94"/>
      <c r="U408" s="94"/>
    </row>
    <row r="409" spans="2:21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  <c r="T409" s="94"/>
      <c r="U409" s="94"/>
    </row>
    <row r="410" spans="2:21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  <c r="T410" s="94"/>
      <c r="U410" s="94"/>
    </row>
    <row r="411" spans="2:21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  <c r="T411" s="94"/>
      <c r="U411" s="94"/>
    </row>
    <row r="412" spans="2:21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  <c r="T412" s="94"/>
      <c r="U412" s="94"/>
    </row>
    <row r="413" spans="2:21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  <c r="T413" s="94"/>
      <c r="U413" s="94"/>
    </row>
    <row r="414" spans="2:21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  <c r="T414" s="94"/>
      <c r="U414" s="94"/>
    </row>
    <row r="415" spans="2:21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  <c r="T415" s="94"/>
      <c r="U415" s="94"/>
    </row>
    <row r="416" spans="2:21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  <c r="T416" s="94"/>
      <c r="U416" s="94"/>
    </row>
    <row r="417" spans="2:21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  <c r="T417" s="94"/>
      <c r="U417" s="94"/>
    </row>
    <row r="418" spans="2:21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  <c r="T418" s="94"/>
      <c r="U418" s="94"/>
    </row>
    <row r="419" spans="2:21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  <c r="T419" s="94"/>
      <c r="U419" s="94"/>
    </row>
    <row r="420" spans="2:21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  <c r="T420" s="94"/>
      <c r="U420" s="94"/>
    </row>
    <row r="421" spans="2:21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  <c r="T421" s="94"/>
      <c r="U421" s="94"/>
    </row>
    <row r="422" spans="2:21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  <c r="T422" s="94"/>
      <c r="U422" s="94"/>
    </row>
    <row r="423" spans="2:21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  <c r="T423" s="94"/>
      <c r="U423" s="94"/>
    </row>
    <row r="424" spans="2:21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  <c r="T424" s="94"/>
      <c r="U424" s="94"/>
    </row>
    <row r="425" spans="2:21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  <c r="T425" s="94"/>
      <c r="U425" s="94"/>
    </row>
    <row r="426" spans="2:21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  <c r="T426" s="94"/>
      <c r="U426" s="94"/>
    </row>
    <row r="427" spans="2:21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  <c r="T427" s="94"/>
      <c r="U427" s="94"/>
    </row>
    <row r="428" spans="2:21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  <c r="T428" s="94"/>
      <c r="U428" s="94"/>
    </row>
    <row r="429" spans="2:21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  <c r="T429" s="94"/>
      <c r="U429" s="94"/>
    </row>
    <row r="430" spans="2:21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  <c r="T430" s="94"/>
      <c r="U430" s="94"/>
    </row>
    <row r="431" spans="2:21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  <c r="T431" s="94"/>
      <c r="U431" s="94"/>
    </row>
    <row r="432" spans="2:21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  <c r="T432" s="94"/>
      <c r="U432" s="94"/>
    </row>
    <row r="433" spans="2:21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  <c r="T433" s="94"/>
      <c r="U433" s="94"/>
    </row>
    <row r="434" spans="2:21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  <c r="T434" s="94"/>
      <c r="U434" s="94"/>
    </row>
    <row r="435" spans="2:21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  <c r="T435" s="94"/>
      <c r="U435" s="94"/>
    </row>
    <row r="436" spans="2:21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  <c r="T436" s="94"/>
      <c r="U436" s="94"/>
    </row>
    <row r="437" spans="2:21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  <c r="T437" s="94"/>
      <c r="U437" s="94"/>
    </row>
    <row r="438" spans="2:21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  <c r="T438" s="94"/>
      <c r="U438" s="94"/>
    </row>
    <row r="439" spans="2:21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  <c r="T439" s="94"/>
      <c r="U439" s="94"/>
    </row>
    <row r="440" spans="2:21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  <c r="T440" s="94"/>
      <c r="U440" s="94"/>
    </row>
    <row r="441" spans="2:21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  <c r="T441" s="94"/>
      <c r="U441" s="94"/>
    </row>
    <row r="442" spans="2:21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  <c r="T442" s="94"/>
      <c r="U442" s="94"/>
    </row>
    <row r="443" spans="2:21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  <c r="T443" s="94"/>
      <c r="U443" s="94"/>
    </row>
    <row r="444" spans="2:21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  <c r="T444" s="94"/>
      <c r="U444" s="94"/>
    </row>
    <row r="445" spans="2:21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  <c r="T445" s="94"/>
      <c r="U445" s="94"/>
    </row>
    <row r="446" spans="2:21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  <c r="T446" s="94"/>
      <c r="U446" s="94"/>
    </row>
    <row r="447" spans="2:21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  <c r="T447" s="94"/>
      <c r="U447" s="94"/>
    </row>
    <row r="448" spans="2:21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  <c r="T448" s="94"/>
      <c r="U448" s="94"/>
    </row>
    <row r="449" spans="2:21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  <c r="T449" s="94"/>
      <c r="U449" s="94"/>
    </row>
    <row r="450" spans="2:21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  <c r="T450" s="94"/>
      <c r="U450" s="94"/>
    </row>
    <row r="451" spans="2:21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  <c r="T451" s="94"/>
      <c r="U451" s="94"/>
    </row>
    <row r="452" spans="2:21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  <c r="T452" s="94"/>
      <c r="U452" s="94"/>
    </row>
    <row r="453" spans="2:21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  <c r="T453" s="94"/>
      <c r="U453" s="94"/>
    </row>
    <row r="454" spans="2:21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  <c r="T454" s="94"/>
      <c r="U454" s="94"/>
    </row>
    <row r="455" spans="2:21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  <c r="T455" s="94"/>
      <c r="U455" s="94"/>
    </row>
    <row r="456" spans="2:21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  <c r="T456" s="94"/>
      <c r="U456" s="94"/>
    </row>
    <row r="457" spans="2:21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  <c r="T457" s="94"/>
      <c r="U457" s="94"/>
    </row>
    <row r="458" spans="2:21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  <c r="T458" s="94"/>
      <c r="U458" s="94"/>
    </row>
    <row r="459" spans="2:21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  <c r="T459" s="94"/>
      <c r="U459" s="94"/>
    </row>
    <row r="460" spans="2:21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  <c r="T460" s="94"/>
      <c r="U460" s="94"/>
    </row>
    <row r="461" spans="2:21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  <c r="T461" s="94"/>
      <c r="U461" s="94"/>
    </row>
    <row r="462" spans="2:21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  <c r="T462" s="94"/>
      <c r="U462" s="94"/>
    </row>
    <row r="463" spans="2:21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  <c r="T463" s="94"/>
      <c r="U463" s="94"/>
    </row>
    <row r="464" spans="2:21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  <c r="T464" s="94"/>
      <c r="U464" s="94"/>
    </row>
    <row r="465" spans="2:21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  <c r="T465" s="94"/>
      <c r="U465" s="94"/>
    </row>
    <row r="466" spans="2:21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  <c r="T466" s="94"/>
      <c r="U466" s="94"/>
    </row>
    <row r="467" spans="2:21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  <c r="T467" s="94"/>
      <c r="U467" s="94"/>
    </row>
    <row r="468" spans="2:21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  <c r="T468" s="94"/>
      <c r="U468" s="94"/>
    </row>
    <row r="469" spans="2:21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  <c r="T469" s="94"/>
      <c r="U469" s="94"/>
    </row>
    <row r="470" spans="2:21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  <c r="T470" s="94"/>
      <c r="U470" s="94"/>
    </row>
    <row r="471" spans="2:21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  <c r="T471" s="94"/>
      <c r="U471" s="94"/>
    </row>
    <row r="472" spans="2:21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  <c r="T472" s="94"/>
      <c r="U472" s="94"/>
    </row>
    <row r="473" spans="2:21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  <c r="T473" s="94"/>
      <c r="U473" s="94"/>
    </row>
    <row r="474" spans="2:21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  <c r="T474" s="94"/>
      <c r="U474" s="94"/>
    </row>
    <row r="475" spans="2:21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  <c r="T475" s="94"/>
      <c r="U475" s="94"/>
    </row>
    <row r="476" spans="2:21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  <c r="T476" s="94"/>
      <c r="U476" s="94"/>
    </row>
    <row r="477" spans="2:21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  <c r="T477" s="94"/>
      <c r="U477" s="94"/>
    </row>
    <row r="478" spans="2:21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  <c r="T478" s="94"/>
      <c r="U478" s="94"/>
    </row>
    <row r="479" spans="2:21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  <c r="T479" s="94"/>
      <c r="U479" s="94"/>
    </row>
    <row r="480" spans="2:21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  <c r="T480" s="94"/>
      <c r="U480" s="94"/>
    </row>
    <row r="481" spans="2:21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  <c r="T481" s="94"/>
      <c r="U481" s="94"/>
    </row>
    <row r="482" spans="2:21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  <c r="T482" s="94"/>
      <c r="U482" s="94"/>
    </row>
    <row r="483" spans="2:21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  <c r="T483" s="94"/>
      <c r="U483" s="94"/>
    </row>
    <row r="484" spans="2:21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  <c r="T484" s="94"/>
      <c r="U484" s="94"/>
    </row>
    <row r="485" spans="2:21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  <c r="T485" s="94"/>
      <c r="U485" s="94"/>
    </row>
    <row r="486" spans="2:21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  <c r="T486" s="94"/>
      <c r="U486" s="94"/>
    </row>
    <row r="487" spans="2:21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  <c r="T487" s="94"/>
      <c r="U487" s="94"/>
    </row>
    <row r="488" spans="2:21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  <c r="T488" s="94"/>
      <c r="U488" s="94"/>
    </row>
    <row r="489" spans="2:21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  <c r="T489" s="94"/>
      <c r="U489" s="94"/>
    </row>
    <row r="490" spans="2:21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  <c r="T490" s="94"/>
      <c r="U490" s="94"/>
    </row>
    <row r="491" spans="2:21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  <c r="T491" s="94"/>
      <c r="U491" s="94"/>
    </row>
    <row r="492" spans="2:21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  <c r="T492" s="94"/>
      <c r="U492" s="94"/>
    </row>
    <row r="493" spans="2:21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  <c r="T493" s="94"/>
      <c r="U493" s="94"/>
    </row>
    <row r="494" spans="2:21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  <c r="T494" s="94"/>
      <c r="U494" s="94"/>
    </row>
    <row r="495" spans="2:21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  <c r="T495" s="94"/>
      <c r="U495" s="94"/>
    </row>
    <row r="496" spans="2:21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  <c r="T496" s="94"/>
      <c r="U496" s="94"/>
    </row>
    <row r="497" spans="2:21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  <c r="T497" s="94"/>
      <c r="U497" s="94"/>
    </row>
    <row r="498" spans="2:21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  <c r="T498" s="94"/>
      <c r="U498" s="94"/>
    </row>
    <row r="499" spans="2:21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  <c r="T499" s="94"/>
      <c r="U499" s="94"/>
    </row>
    <row r="500" spans="2:21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  <c r="T500" s="94"/>
      <c r="U500" s="94"/>
    </row>
    <row r="501" spans="2:21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  <c r="T501" s="94"/>
      <c r="U501" s="94"/>
    </row>
    <row r="502" spans="2:21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  <c r="T502" s="94"/>
      <c r="U502" s="94"/>
    </row>
    <row r="503" spans="2:21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  <c r="T503" s="94"/>
      <c r="U503" s="94"/>
    </row>
    <row r="504" spans="2:21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  <c r="T504" s="94"/>
      <c r="U504" s="94"/>
    </row>
    <row r="505" spans="2:21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  <c r="T505" s="94"/>
      <c r="U505" s="94"/>
    </row>
    <row r="506" spans="2:21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  <c r="T506" s="94"/>
      <c r="U506" s="94"/>
    </row>
    <row r="507" spans="2:21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  <c r="T507" s="94"/>
      <c r="U507" s="94"/>
    </row>
    <row r="508" spans="2:21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  <c r="T508" s="94"/>
      <c r="U508" s="94"/>
    </row>
    <row r="509" spans="2:21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  <c r="T509" s="94"/>
      <c r="U509" s="94"/>
    </row>
    <row r="510" spans="2:21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  <c r="T510" s="94"/>
      <c r="U510" s="94"/>
    </row>
    <row r="511" spans="2:21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  <c r="T511" s="94"/>
      <c r="U511" s="94"/>
    </row>
    <row r="512" spans="2:21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  <c r="T512" s="94"/>
      <c r="U512" s="94"/>
    </row>
    <row r="513" spans="2:21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  <c r="T513" s="94"/>
      <c r="U513" s="94"/>
    </row>
    <row r="514" spans="2:21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  <c r="T514" s="94"/>
      <c r="U514" s="94"/>
    </row>
    <row r="515" spans="2:21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  <c r="T515" s="94"/>
      <c r="U515" s="94"/>
    </row>
    <row r="516" spans="2:21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  <c r="T516" s="94"/>
      <c r="U516" s="94"/>
    </row>
    <row r="517" spans="2:21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  <c r="T517" s="94"/>
      <c r="U517" s="94"/>
    </row>
    <row r="518" spans="2:21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  <c r="T518" s="94"/>
      <c r="U518" s="94"/>
    </row>
    <row r="519" spans="2:21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  <c r="T519" s="94"/>
      <c r="U519" s="94"/>
    </row>
    <row r="520" spans="2:21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  <c r="T520" s="94"/>
      <c r="U520" s="94"/>
    </row>
    <row r="521" spans="2:21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  <c r="T521" s="94"/>
      <c r="U521" s="94"/>
    </row>
    <row r="522" spans="2:21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  <c r="T522" s="94"/>
      <c r="U522" s="94"/>
    </row>
    <row r="523" spans="2:21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  <c r="T523" s="94"/>
      <c r="U523" s="94"/>
    </row>
    <row r="524" spans="2:21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  <c r="T524" s="94"/>
      <c r="U524" s="94"/>
    </row>
    <row r="525" spans="2:21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  <c r="T525" s="94"/>
      <c r="U525" s="94"/>
    </row>
    <row r="526" spans="2:21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  <c r="T526" s="94"/>
      <c r="U526" s="94"/>
    </row>
    <row r="527" spans="2:21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  <c r="T527" s="94"/>
      <c r="U527" s="94"/>
    </row>
    <row r="528" spans="2:21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  <c r="T528" s="94"/>
      <c r="U528" s="94"/>
    </row>
    <row r="529" spans="2:21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  <c r="T529" s="94"/>
      <c r="U529" s="94"/>
    </row>
    <row r="530" spans="2:21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  <c r="T530" s="94"/>
      <c r="U530" s="94"/>
    </row>
    <row r="531" spans="2:21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  <c r="T531" s="94"/>
      <c r="U531" s="94"/>
    </row>
    <row r="532" spans="2:21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  <c r="T532" s="94"/>
      <c r="U532" s="94"/>
    </row>
    <row r="533" spans="2:21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  <c r="T533" s="94"/>
      <c r="U533" s="94"/>
    </row>
    <row r="534" spans="2:21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  <c r="T534" s="94"/>
      <c r="U534" s="94"/>
    </row>
    <row r="535" spans="2:21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  <c r="T535" s="94"/>
      <c r="U535" s="94"/>
    </row>
    <row r="536" spans="2:21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  <c r="T536" s="94"/>
      <c r="U536" s="94"/>
    </row>
    <row r="537" spans="2:21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  <c r="T537" s="94"/>
      <c r="U537" s="94"/>
    </row>
    <row r="538" spans="2:21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  <c r="T538" s="94"/>
      <c r="U538" s="94"/>
    </row>
    <row r="539" spans="2:21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  <c r="T539" s="94"/>
      <c r="U539" s="94"/>
    </row>
    <row r="540" spans="2:21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  <c r="T540" s="94"/>
      <c r="U540" s="94"/>
    </row>
    <row r="541" spans="2:21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  <c r="T541" s="94"/>
      <c r="U541" s="94"/>
    </row>
    <row r="542" spans="2:21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  <c r="T542" s="94"/>
      <c r="U542" s="94"/>
    </row>
    <row r="543" spans="2:21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  <c r="T543" s="94"/>
      <c r="U543" s="94"/>
    </row>
    <row r="544" spans="2:21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  <c r="T544" s="94"/>
      <c r="U544" s="94"/>
    </row>
    <row r="545" spans="2:21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  <c r="T545" s="94"/>
      <c r="U545" s="94"/>
    </row>
    <row r="546" spans="2:21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  <c r="T546" s="94"/>
      <c r="U546" s="94"/>
    </row>
    <row r="547" spans="2:21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  <c r="T547" s="94"/>
      <c r="U547" s="94"/>
    </row>
    <row r="548" spans="2:21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  <c r="T548" s="94"/>
      <c r="U548" s="94"/>
    </row>
    <row r="549" spans="2:21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  <c r="T549" s="94"/>
      <c r="U549" s="94"/>
    </row>
    <row r="550" spans="2:21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  <c r="T550" s="94"/>
      <c r="U550" s="94"/>
    </row>
    <row r="551" spans="2:21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  <c r="T551" s="94"/>
      <c r="U551" s="94"/>
    </row>
    <row r="552" spans="2:21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  <c r="T552" s="94"/>
      <c r="U552" s="94"/>
    </row>
    <row r="553" spans="2:21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  <c r="T553" s="94"/>
      <c r="U553" s="94"/>
    </row>
    <row r="554" spans="2:21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  <c r="T554" s="94"/>
      <c r="U554" s="94"/>
    </row>
    <row r="555" spans="2:21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  <c r="T555" s="94"/>
      <c r="U555" s="94"/>
    </row>
    <row r="556" spans="2:21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  <c r="T556" s="94"/>
      <c r="U556" s="94"/>
    </row>
    <row r="557" spans="2:21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  <c r="T557" s="94"/>
      <c r="U557" s="94"/>
    </row>
    <row r="558" spans="2:21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  <c r="T558" s="94"/>
      <c r="U558" s="94"/>
    </row>
    <row r="559" spans="2:21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  <c r="T559" s="94"/>
      <c r="U559" s="94"/>
    </row>
    <row r="560" spans="2:21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  <c r="T560" s="94"/>
      <c r="U560" s="94"/>
    </row>
    <row r="561" spans="2:21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  <c r="T561" s="94"/>
      <c r="U561" s="94"/>
    </row>
    <row r="562" spans="2:21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  <c r="T562" s="94"/>
      <c r="U562" s="94"/>
    </row>
    <row r="563" spans="2:21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  <c r="T563" s="94"/>
      <c r="U563" s="94"/>
    </row>
    <row r="564" spans="2:21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  <c r="T564" s="94"/>
      <c r="U564" s="94"/>
    </row>
    <row r="565" spans="2:21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  <c r="T565" s="94"/>
      <c r="U565" s="94"/>
    </row>
    <row r="566" spans="2:21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  <c r="T566" s="94"/>
      <c r="U566" s="94"/>
    </row>
    <row r="567" spans="2:21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  <c r="T567" s="94"/>
      <c r="U567" s="94"/>
    </row>
    <row r="568" spans="2:21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  <c r="T568" s="94"/>
      <c r="U568" s="94"/>
    </row>
    <row r="569" spans="2:21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  <c r="T569" s="94"/>
      <c r="U569" s="94"/>
    </row>
    <row r="570" spans="2:21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  <c r="T570" s="94"/>
      <c r="U570" s="94"/>
    </row>
    <row r="571" spans="2:21">
      <c r="B571" s="93"/>
      <c r="C571" s="94"/>
      <c r="D571" s="94"/>
      <c r="E571" s="94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  <c r="T571" s="94"/>
      <c r="U571" s="94"/>
    </row>
    <row r="572" spans="2:21">
      <c r="B572" s="93"/>
      <c r="C572" s="94"/>
      <c r="D572" s="94"/>
      <c r="E572" s="94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  <c r="T572" s="94"/>
      <c r="U572" s="94"/>
    </row>
    <row r="573" spans="2:21">
      <c r="B573" s="93"/>
      <c r="C573" s="94"/>
      <c r="D573" s="94"/>
      <c r="E573" s="94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  <c r="T573" s="94"/>
      <c r="U573" s="94"/>
    </row>
    <row r="574" spans="2:21">
      <c r="B574" s="93"/>
      <c r="C574" s="94"/>
      <c r="D574" s="94"/>
      <c r="E574" s="94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  <c r="T574" s="94"/>
      <c r="U574" s="94"/>
    </row>
    <row r="575" spans="2:21">
      <c r="B575" s="93"/>
      <c r="C575" s="94"/>
      <c r="D575" s="94"/>
      <c r="E575" s="94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  <c r="T575" s="94"/>
      <c r="U575" s="94"/>
    </row>
    <row r="576" spans="2:21">
      <c r="B576" s="93"/>
      <c r="C576" s="94"/>
      <c r="D576" s="94"/>
      <c r="E576" s="94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  <c r="T576" s="94"/>
      <c r="U576" s="94"/>
    </row>
    <row r="577" spans="2:21">
      <c r="B577" s="93"/>
      <c r="C577" s="94"/>
      <c r="D577" s="94"/>
      <c r="E577" s="94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  <c r="T577" s="94"/>
      <c r="U577" s="94"/>
    </row>
    <row r="578" spans="2:21">
      <c r="B578" s="93"/>
      <c r="C578" s="94"/>
      <c r="D578" s="94"/>
      <c r="E578" s="94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  <c r="T578" s="94"/>
      <c r="U578" s="94"/>
    </row>
    <row r="579" spans="2:21">
      <c r="B579" s="93"/>
      <c r="C579" s="94"/>
      <c r="D579" s="94"/>
      <c r="E579" s="94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  <c r="T579" s="94"/>
      <c r="U579" s="94"/>
    </row>
    <row r="580" spans="2:21">
      <c r="B580" s="93"/>
      <c r="C580" s="94"/>
      <c r="D580" s="94"/>
      <c r="E580" s="94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  <c r="T580" s="94"/>
      <c r="U580" s="94"/>
    </row>
    <row r="581" spans="2:21">
      <c r="B581" s="93"/>
      <c r="C581" s="94"/>
      <c r="D581" s="94"/>
      <c r="E581" s="94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  <c r="T581" s="94"/>
      <c r="U581" s="94"/>
    </row>
    <row r="582" spans="2:21">
      <c r="B582" s="93"/>
      <c r="C582" s="94"/>
      <c r="D582" s="94"/>
      <c r="E582" s="94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  <c r="T582" s="94"/>
      <c r="U582" s="94"/>
    </row>
    <row r="583" spans="2:21">
      <c r="B583" s="93"/>
      <c r="C583" s="94"/>
      <c r="D583" s="94"/>
      <c r="E583" s="94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  <c r="T583" s="94"/>
      <c r="U583" s="94"/>
    </row>
    <row r="584" spans="2:21">
      <c r="B584" s="93"/>
      <c r="C584" s="94"/>
      <c r="D584" s="94"/>
      <c r="E584" s="94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  <c r="T584" s="94"/>
      <c r="U584" s="94"/>
    </row>
    <row r="585" spans="2:21">
      <c r="B585" s="93"/>
      <c r="C585" s="94"/>
      <c r="D585" s="94"/>
      <c r="E585" s="94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  <c r="T585" s="94"/>
      <c r="U585" s="94"/>
    </row>
    <row r="586" spans="2:21">
      <c r="B586" s="93"/>
      <c r="C586" s="94"/>
      <c r="D586" s="94"/>
      <c r="E586" s="94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  <c r="T586" s="94"/>
      <c r="U586" s="94"/>
    </row>
    <row r="587" spans="2:21">
      <c r="B587" s="93"/>
      <c r="C587" s="94"/>
      <c r="D587" s="94"/>
      <c r="E587" s="94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  <c r="T587" s="94"/>
      <c r="U587" s="94"/>
    </row>
    <row r="588" spans="2:21">
      <c r="B588" s="93"/>
      <c r="C588" s="94"/>
      <c r="D588" s="94"/>
      <c r="E588" s="94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  <c r="T588" s="94"/>
      <c r="U588" s="94"/>
    </row>
    <row r="589" spans="2:21">
      <c r="B589" s="93"/>
      <c r="C589" s="94"/>
      <c r="D589" s="94"/>
      <c r="E589" s="94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  <c r="T589" s="94"/>
      <c r="U589" s="94"/>
    </row>
    <row r="590" spans="2:21">
      <c r="B590" s="93"/>
      <c r="C590" s="94"/>
      <c r="D590" s="94"/>
      <c r="E590" s="94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  <c r="T590" s="94"/>
      <c r="U590" s="94"/>
    </row>
    <row r="591" spans="2:21">
      <c r="B591" s="93"/>
      <c r="C591" s="94"/>
      <c r="D591" s="94"/>
      <c r="E591" s="94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  <c r="T591" s="94"/>
      <c r="U591" s="94"/>
    </row>
    <row r="592" spans="2:21">
      <c r="B592" s="93"/>
      <c r="C592" s="94"/>
      <c r="D592" s="94"/>
      <c r="E592" s="94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  <c r="T592" s="94"/>
      <c r="U592" s="94"/>
    </row>
    <row r="593" spans="2:21">
      <c r="B593" s="93"/>
      <c r="C593" s="94"/>
      <c r="D593" s="94"/>
      <c r="E593" s="94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  <c r="T593" s="94"/>
      <c r="U593" s="94"/>
    </row>
    <row r="594" spans="2:21">
      <c r="B594" s="93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  <c r="T594" s="94"/>
      <c r="U594" s="94"/>
    </row>
    <row r="595" spans="2:21">
      <c r="B595" s="93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  <c r="T595" s="94"/>
      <c r="U595" s="94"/>
    </row>
    <row r="596" spans="2:21">
      <c r="B596" s="93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  <c r="T596" s="94"/>
      <c r="U596" s="94"/>
    </row>
    <row r="597" spans="2:21">
      <c r="B597" s="93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  <c r="T597" s="94"/>
      <c r="U597" s="94"/>
    </row>
    <row r="598" spans="2:21">
      <c r="B598" s="93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  <c r="T598" s="94"/>
      <c r="U598" s="94"/>
    </row>
    <row r="599" spans="2:21">
      <c r="B599" s="93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  <c r="T599" s="94"/>
      <c r="U599" s="94"/>
    </row>
    <row r="600" spans="2:21">
      <c r="B600" s="93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  <c r="T600" s="94"/>
      <c r="U600" s="94"/>
    </row>
    <row r="601" spans="2:21">
      <c r="B601" s="93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  <c r="T601" s="94"/>
      <c r="U601" s="94"/>
    </row>
    <row r="602" spans="2:21">
      <c r="B602" s="93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  <c r="T602" s="94"/>
      <c r="U602" s="94"/>
    </row>
    <row r="603" spans="2:21">
      <c r="B603" s="93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  <c r="T603" s="94"/>
      <c r="U603" s="94"/>
    </row>
    <row r="604" spans="2:21">
      <c r="B604" s="93"/>
      <c r="C604" s="94"/>
      <c r="D604" s="94"/>
      <c r="E604" s="94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  <c r="T604" s="94"/>
      <c r="U604" s="94"/>
    </row>
    <row r="605" spans="2:21">
      <c r="B605" s="93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  <c r="T605" s="94"/>
      <c r="U605" s="94"/>
    </row>
    <row r="606" spans="2:21">
      <c r="B606" s="93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  <c r="T606" s="94"/>
      <c r="U606" s="94"/>
    </row>
    <row r="607" spans="2:21">
      <c r="B607" s="93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  <c r="T607" s="94"/>
      <c r="U607" s="94"/>
    </row>
    <row r="608" spans="2:21">
      <c r="B608" s="93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  <c r="T608" s="94"/>
      <c r="U608" s="94"/>
    </row>
    <row r="609" spans="2:21">
      <c r="B609" s="93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  <c r="T609" s="94"/>
      <c r="U609" s="94"/>
    </row>
    <row r="610" spans="2:21">
      <c r="B610" s="93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  <c r="T610" s="94"/>
      <c r="U610" s="94"/>
    </row>
    <row r="611" spans="2:21">
      <c r="B611" s="93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  <c r="T611" s="94"/>
      <c r="U611" s="94"/>
    </row>
    <row r="612" spans="2:21">
      <c r="B612" s="93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  <c r="T612" s="94"/>
      <c r="U612" s="94"/>
    </row>
    <row r="613" spans="2:21">
      <c r="B613" s="93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  <c r="T613" s="94"/>
      <c r="U613" s="94"/>
    </row>
    <row r="614" spans="2:21">
      <c r="B614" s="93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  <c r="T614" s="94"/>
      <c r="U614" s="94"/>
    </row>
    <row r="615" spans="2:21">
      <c r="B615" s="93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  <c r="T615" s="94"/>
      <c r="U615" s="94"/>
    </row>
    <row r="616" spans="2:21">
      <c r="B616" s="93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  <c r="T616" s="94"/>
      <c r="U616" s="94"/>
    </row>
    <row r="617" spans="2:21">
      <c r="B617" s="93"/>
      <c r="C617" s="94"/>
      <c r="D617" s="94"/>
      <c r="E617" s="94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  <c r="T617" s="94"/>
      <c r="U617" s="94"/>
    </row>
    <row r="618" spans="2:21">
      <c r="B618" s="93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  <c r="T618" s="94"/>
      <c r="U618" s="94"/>
    </row>
    <row r="619" spans="2:21">
      <c r="B619" s="93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  <c r="T619" s="94"/>
      <c r="U619" s="94"/>
    </row>
    <row r="620" spans="2:21">
      <c r="B620" s="93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  <c r="T620" s="94"/>
      <c r="U620" s="94"/>
    </row>
    <row r="621" spans="2:21">
      <c r="B621" s="93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</row>
    <row r="622" spans="2:21">
      <c r="B622" s="93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  <c r="T622" s="94"/>
      <c r="U622" s="94"/>
    </row>
    <row r="623" spans="2:21">
      <c r="B623" s="93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</row>
    <row r="624" spans="2:21">
      <c r="B624" s="93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  <c r="T624" s="94"/>
      <c r="U624" s="94"/>
    </row>
    <row r="625" spans="2:21">
      <c r="B625" s="93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  <c r="T625" s="94"/>
      <c r="U625" s="94"/>
    </row>
    <row r="626" spans="2:21">
      <c r="B626" s="93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  <c r="T626" s="94"/>
      <c r="U626" s="94"/>
    </row>
    <row r="627" spans="2:21">
      <c r="B627" s="93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  <c r="T627" s="94"/>
      <c r="U627" s="94"/>
    </row>
    <row r="628" spans="2:21">
      <c r="B628" s="93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  <c r="T628" s="94"/>
      <c r="U628" s="94"/>
    </row>
    <row r="629" spans="2:21">
      <c r="B629" s="93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  <c r="T629" s="94"/>
      <c r="U629" s="94"/>
    </row>
    <row r="630" spans="2:21">
      <c r="B630" s="93"/>
      <c r="C630" s="94"/>
      <c r="D630" s="94"/>
      <c r="E630" s="94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  <c r="T630" s="94"/>
      <c r="U630" s="94"/>
    </row>
    <row r="631" spans="2:21">
      <c r="B631" s="93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  <c r="T631" s="94"/>
      <c r="U631" s="94"/>
    </row>
    <row r="632" spans="2:21">
      <c r="B632" s="93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  <c r="T632" s="94"/>
      <c r="U632" s="94"/>
    </row>
    <row r="633" spans="2:21">
      <c r="B633" s="93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  <c r="T633" s="94"/>
      <c r="U633" s="94"/>
    </row>
    <row r="634" spans="2:21">
      <c r="B634" s="93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  <c r="T634" s="94"/>
      <c r="U634" s="94"/>
    </row>
    <row r="635" spans="2:21">
      <c r="B635" s="93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  <c r="T635" s="94"/>
      <c r="U635" s="94"/>
    </row>
    <row r="636" spans="2:21">
      <c r="B636" s="93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  <c r="T636" s="94"/>
      <c r="U636" s="94"/>
    </row>
    <row r="637" spans="2:21">
      <c r="B637" s="93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  <c r="T637" s="94"/>
      <c r="U637" s="94"/>
    </row>
    <row r="638" spans="2:21">
      <c r="B638" s="93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  <c r="T638" s="94"/>
      <c r="U638" s="94"/>
    </row>
    <row r="639" spans="2:21">
      <c r="B639" s="93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  <c r="T639" s="94"/>
      <c r="U639" s="94"/>
    </row>
    <row r="640" spans="2:21">
      <c r="B640" s="93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  <c r="T640" s="94"/>
      <c r="U640" s="94"/>
    </row>
    <row r="641" spans="2:21">
      <c r="B641" s="93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  <c r="T641" s="94"/>
      <c r="U641" s="94"/>
    </row>
    <row r="642" spans="2:21">
      <c r="B642" s="93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  <c r="T642" s="94"/>
      <c r="U642" s="94"/>
    </row>
    <row r="643" spans="2:21">
      <c r="B643" s="93"/>
      <c r="C643" s="94"/>
      <c r="D643" s="94"/>
      <c r="E643" s="94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  <c r="T643" s="94"/>
      <c r="U643" s="94"/>
    </row>
    <row r="644" spans="2:21">
      <c r="B644" s="93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  <c r="T644" s="94"/>
      <c r="U644" s="94"/>
    </row>
    <row r="645" spans="2:21">
      <c r="B645" s="93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  <c r="T645" s="94"/>
      <c r="U645" s="94"/>
    </row>
    <row r="646" spans="2:21">
      <c r="B646" s="93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  <c r="T646" s="94"/>
      <c r="U646" s="94"/>
    </row>
    <row r="647" spans="2:21">
      <c r="B647" s="93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  <c r="T647" s="94"/>
      <c r="U647" s="94"/>
    </row>
    <row r="648" spans="2:21">
      <c r="B648" s="93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  <c r="T648" s="94"/>
      <c r="U648" s="94"/>
    </row>
    <row r="649" spans="2:21">
      <c r="B649" s="93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  <c r="T649" s="94"/>
      <c r="U649" s="94"/>
    </row>
    <row r="650" spans="2:21">
      <c r="B650" s="93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  <c r="T650" s="94"/>
      <c r="U650" s="94"/>
    </row>
    <row r="651" spans="2:21">
      <c r="B651" s="93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  <c r="T651" s="94"/>
      <c r="U651" s="94"/>
    </row>
    <row r="652" spans="2:21">
      <c r="B652" s="93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  <c r="T652" s="94"/>
      <c r="U652" s="94"/>
    </row>
    <row r="653" spans="2:21">
      <c r="B653" s="93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  <c r="T653" s="94"/>
      <c r="U653" s="94"/>
    </row>
    <row r="654" spans="2:21">
      <c r="B654" s="93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  <c r="T654" s="94"/>
      <c r="U654" s="94"/>
    </row>
    <row r="655" spans="2:21">
      <c r="B655" s="93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  <c r="T655" s="94"/>
      <c r="U655" s="94"/>
    </row>
    <row r="656" spans="2:21">
      <c r="B656" s="93"/>
      <c r="C656" s="94"/>
      <c r="D656" s="94"/>
      <c r="E656" s="94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  <c r="T656" s="94"/>
      <c r="U656" s="94"/>
    </row>
    <row r="657" spans="2:21">
      <c r="B657" s="93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  <c r="T657" s="94"/>
      <c r="U657" s="94"/>
    </row>
    <row r="658" spans="2:21">
      <c r="B658" s="93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  <c r="T658" s="94"/>
      <c r="U658" s="94"/>
    </row>
    <row r="659" spans="2:21">
      <c r="B659" s="93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  <c r="T659" s="94"/>
      <c r="U659" s="94"/>
    </row>
    <row r="660" spans="2:21">
      <c r="B660" s="93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  <c r="T660" s="94"/>
      <c r="U660" s="94"/>
    </row>
    <row r="661" spans="2:21">
      <c r="B661" s="93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  <c r="T661" s="94"/>
      <c r="U661" s="94"/>
    </row>
    <row r="662" spans="2:21">
      <c r="B662" s="93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  <c r="T662" s="94"/>
      <c r="U662" s="94"/>
    </row>
    <row r="663" spans="2:21">
      <c r="B663" s="93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  <c r="T663" s="94"/>
      <c r="U663" s="94"/>
    </row>
    <row r="664" spans="2:21">
      <c r="B664" s="93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  <c r="T664" s="94"/>
      <c r="U664" s="94"/>
    </row>
    <row r="665" spans="2:21">
      <c r="B665" s="93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  <c r="T665" s="94"/>
      <c r="U665" s="94"/>
    </row>
    <row r="666" spans="2:21">
      <c r="B666" s="93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  <c r="T666" s="94"/>
      <c r="U666" s="94"/>
    </row>
    <row r="667" spans="2:21">
      <c r="B667" s="93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  <c r="T667" s="94"/>
      <c r="U667" s="94"/>
    </row>
    <row r="668" spans="2:21">
      <c r="B668" s="93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  <c r="T668" s="94"/>
      <c r="U668" s="94"/>
    </row>
    <row r="669" spans="2:21">
      <c r="B669" s="93"/>
      <c r="C669" s="94"/>
      <c r="D669" s="94"/>
      <c r="E669" s="94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  <c r="S669" s="94"/>
      <c r="T669" s="94"/>
      <c r="U669" s="94"/>
    </row>
    <row r="670" spans="2:21">
      <c r="B670" s="93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  <c r="S670" s="94"/>
      <c r="T670" s="94"/>
      <c r="U670" s="94"/>
    </row>
    <row r="671" spans="2:21">
      <c r="B671" s="93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  <c r="S671" s="94"/>
      <c r="T671" s="94"/>
      <c r="U671" s="94"/>
    </row>
    <row r="672" spans="2:21">
      <c r="B672" s="93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  <c r="S672" s="94"/>
      <c r="T672" s="94"/>
      <c r="U672" s="94"/>
    </row>
    <row r="673" spans="2:21">
      <c r="B673" s="93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  <c r="S673" s="94"/>
      <c r="T673" s="94"/>
      <c r="U673" s="94"/>
    </row>
    <row r="674" spans="2:21">
      <c r="B674" s="93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  <c r="S674" s="94"/>
      <c r="T674" s="94"/>
      <c r="U674" s="94"/>
    </row>
    <row r="675" spans="2:21">
      <c r="B675" s="93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  <c r="S675" s="94"/>
      <c r="T675" s="94"/>
      <c r="U675" s="94"/>
    </row>
    <row r="676" spans="2:21">
      <c r="B676" s="93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  <c r="S676" s="94"/>
      <c r="T676" s="94"/>
      <c r="U676" s="94"/>
    </row>
    <row r="677" spans="2:21">
      <c r="B677" s="93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  <c r="S677" s="94"/>
      <c r="T677" s="94"/>
      <c r="U677" s="94"/>
    </row>
    <row r="678" spans="2:21">
      <c r="B678" s="93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  <c r="S678" s="94"/>
      <c r="T678" s="94"/>
      <c r="U678" s="94"/>
    </row>
    <row r="679" spans="2:21">
      <c r="B679" s="93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  <c r="S679" s="94"/>
      <c r="T679" s="94"/>
      <c r="U679" s="94"/>
    </row>
    <row r="680" spans="2:21">
      <c r="B680" s="93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  <c r="S680" s="94"/>
      <c r="T680" s="94"/>
      <c r="U680" s="94"/>
    </row>
    <row r="681" spans="2:21">
      <c r="B681" s="93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  <c r="S681" s="94"/>
      <c r="T681" s="94"/>
      <c r="U681" s="94"/>
    </row>
    <row r="682" spans="2:21">
      <c r="B682" s="93"/>
      <c r="C682" s="94"/>
      <c r="D682" s="94"/>
      <c r="E682" s="94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  <c r="S682" s="94"/>
      <c r="T682" s="94"/>
      <c r="U682" s="94"/>
    </row>
    <row r="683" spans="2:21">
      <c r="B683" s="93"/>
      <c r="C683" s="94"/>
      <c r="D683" s="94"/>
      <c r="E683" s="94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  <c r="S683" s="94"/>
      <c r="T683" s="94"/>
      <c r="U683" s="94"/>
    </row>
    <row r="684" spans="2:21">
      <c r="B684" s="93"/>
      <c r="C684" s="94"/>
      <c r="D684" s="94"/>
      <c r="E684" s="94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  <c r="S684" s="94"/>
      <c r="T684" s="94"/>
      <c r="U684" s="94"/>
    </row>
    <row r="685" spans="2:21">
      <c r="B685" s="93"/>
      <c r="C685" s="94"/>
      <c r="D685" s="94"/>
      <c r="E685" s="94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  <c r="S685" s="94"/>
      <c r="T685" s="94"/>
      <c r="U685" s="94"/>
    </row>
    <row r="686" spans="2:21">
      <c r="B686" s="93"/>
      <c r="C686" s="94"/>
      <c r="D686" s="94"/>
      <c r="E686" s="94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  <c r="S686" s="94"/>
      <c r="T686" s="94"/>
      <c r="U686" s="94"/>
    </row>
    <row r="687" spans="2:21">
      <c r="B687" s="93"/>
      <c r="C687" s="94"/>
      <c r="D687" s="94"/>
      <c r="E687" s="94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  <c r="S687" s="94"/>
      <c r="T687" s="94"/>
      <c r="U687" s="94"/>
    </row>
    <row r="688" spans="2:21">
      <c r="B688" s="93"/>
      <c r="C688" s="94"/>
      <c r="D688" s="94"/>
      <c r="E688" s="94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  <c r="S688" s="94"/>
      <c r="T688" s="94"/>
      <c r="U688" s="94"/>
    </row>
    <row r="689" spans="2:21">
      <c r="B689" s="93"/>
      <c r="C689" s="94"/>
      <c r="D689" s="94"/>
      <c r="E689" s="94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  <c r="S689" s="94"/>
      <c r="T689" s="94"/>
      <c r="U689" s="94"/>
    </row>
    <row r="690" spans="2:21">
      <c r="B690" s="93"/>
      <c r="C690" s="94"/>
      <c r="D690" s="94"/>
      <c r="E690" s="94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  <c r="S690" s="94"/>
      <c r="T690" s="94"/>
      <c r="U690" s="94"/>
    </row>
    <row r="691" spans="2:21">
      <c r="B691" s="93"/>
      <c r="C691" s="94"/>
      <c r="D691" s="94"/>
      <c r="E691" s="94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  <c r="S691" s="94"/>
      <c r="T691" s="94"/>
      <c r="U691" s="94"/>
    </row>
    <row r="692" spans="2:21">
      <c r="B692" s="93"/>
      <c r="C692" s="94"/>
      <c r="D692" s="94"/>
      <c r="E692" s="94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  <c r="S692" s="94"/>
      <c r="T692" s="94"/>
      <c r="U692" s="94"/>
    </row>
    <row r="693" spans="2:21">
      <c r="B693" s="93"/>
      <c r="C693" s="94"/>
      <c r="D693" s="94"/>
      <c r="E693" s="94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  <c r="S693" s="94"/>
      <c r="T693" s="94"/>
      <c r="U693" s="94"/>
    </row>
    <row r="694" spans="2:21">
      <c r="B694" s="93"/>
      <c r="C694" s="94"/>
      <c r="D694" s="94"/>
      <c r="E694" s="94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  <c r="S694" s="94"/>
      <c r="T694" s="94"/>
      <c r="U694" s="94"/>
    </row>
    <row r="695" spans="2:21">
      <c r="B695" s="93"/>
      <c r="C695" s="94"/>
      <c r="D695" s="94"/>
      <c r="E695" s="94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  <c r="S695" s="94"/>
      <c r="T695" s="94"/>
      <c r="U695" s="94"/>
    </row>
    <row r="696" spans="2:21">
      <c r="B696" s="93"/>
      <c r="C696" s="94"/>
      <c r="D696" s="94"/>
      <c r="E696" s="94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  <c r="S696" s="94"/>
      <c r="T696" s="94"/>
      <c r="U696" s="94"/>
    </row>
    <row r="697" spans="2:21">
      <c r="B697" s="93"/>
      <c r="C697" s="94"/>
      <c r="D697" s="94"/>
      <c r="E697" s="94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  <c r="S697" s="94"/>
      <c r="T697" s="94"/>
      <c r="U697" s="94"/>
    </row>
    <row r="698" spans="2:21">
      <c r="B698" s="93"/>
      <c r="C698" s="94"/>
      <c r="D698" s="94"/>
      <c r="E698" s="94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  <c r="S698" s="94"/>
      <c r="T698" s="94"/>
      <c r="U698" s="94"/>
    </row>
    <row r="699" spans="2:21">
      <c r="B699" s="93"/>
      <c r="C699" s="94"/>
      <c r="D699" s="94"/>
      <c r="E699" s="94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  <c r="S699" s="94"/>
      <c r="T699" s="94"/>
      <c r="U699" s="94"/>
    </row>
    <row r="700" spans="2:21">
      <c r="B700" s="93"/>
      <c r="C700" s="94"/>
      <c r="D700" s="94"/>
      <c r="E700" s="94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  <c r="S700" s="94"/>
      <c r="T700" s="94"/>
      <c r="U700" s="94"/>
    </row>
    <row r="701" spans="2:21">
      <c r="B701" s="93"/>
      <c r="C701" s="94"/>
      <c r="D701" s="94"/>
      <c r="E701" s="94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  <c r="S701" s="94"/>
      <c r="T701" s="94"/>
      <c r="U701" s="94"/>
    </row>
    <row r="702" spans="2:21">
      <c r="B702" s="93"/>
      <c r="C702" s="94"/>
      <c r="D702" s="94"/>
      <c r="E702" s="94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  <c r="S702" s="94"/>
      <c r="T702" s="94"/>
      <c r="U702" s="94"/>
    </row>
    <row r="703" spans="2:21">
      <c r="B703" s="93"/>
      <c r="C703" s="94"/>
      <c r="D703" s="94"/>
      <c r="E703" s="94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  <c r="S703" s="94"/>
      <c r="T703" s="94"/>
      <c r="U703" s="94"/>
    </row>
    <row r="704" spans="2:21">
      <c r="B704" s="93"/>
      <c r="C704" s="94"/>
      <c r="D704" s="94"/>
      <c r="E704" s="94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  <c r="S704" s="94"/>
      <c r="T704" s="94"/>
      <c r="U704" s="94"/>
    </row>
    <row r="705" spans="2:21">
      <c r="B705" s="93"/>
      <c r="C705" s="94"/>
      <c r="D705" s="94"/>
      <c r="E705" s="94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  <c r="S705" s="94"/>
      <c r="T705" s="94"/>
      <c r="U705" s="94"/>
    </row>
    <row r="706" spans="2:21">
      <c r="B706" s="93"/>
      <c r="C706" s="94"/>
      <c r="D706" s="94"/>
      <c r="E706" s="94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  <c r="S706" s="94"/>
      <c r="T706" s="94"/>
      <c r="U706" s="94"/>
    </row>
    <row r="707" spans="2:21">
      <c r="B707" s="93"/>
      <c r="C707" s="94"/>
      <c r="D707" s="94"/>
      <c r="E707" s="94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  <c r="S707" s="94"/>
      <c r="T707" s="94"/>
      <c r="U707" s="94"/>
    </row>
    <row r="708" spans="2:21">
      <c r="B708" s="93"/>
      <c r="C708" s="94"/>
      <c r="D708" s="94"/>
      <c r="E708" s="94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  <c r="S708" s="94"/>
      <c r="T708" s="94"/>
      <c r="U708" s="94"/>
    </row>
    <row r="709" spans="2:21">
      <c r="B709" s="93"/>
      <c r="C709" s="94"/>
      <c r="D709" s="94"/>
      <c r="E709" s="94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  <c r="S709" s="94"/>
      <c r="T709" s="94"/>
      <c r="U709" s="94"/>
    </row>
    <row r="710" spans="2:21">
      <c r="B710" s="93"/>
      <c r="C710" s="94"/>
      <c r="D710" s="94"/>
      <c r="E710" s="94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  <c r="S710" s="94"/>
      <c r="T710" s="94"/>
      <c r="U710" s="94"/>
    </row>
    <row r="711" spans="2:21">
      <c r="B711" s="93"/>
      <c r="C711" s="94"/>
      <c r="D711" s="94"/>
      <c r="E711" s="94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  <c r="S711" s="94"/>
      <c r="T711" s="94"/>
      <c r="U711" s="94"/>
    </row>
    <row r="712" spans="2:21">
      <c r="B712" s="93"/>
      <c r="C712" s="94"/>
      <c r="D712" s="94"/>
      <c r="E712" s="94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  <c r="S712" s="94"/>
      <c r="T712" s="94"/>
      <c r="U712" s="94"/>
    </row>
    <row r="713" spans="2:21">
      <c r="B713" s="93"/>
      <c r="C713" s="94"/>
      <c r="D713" s="94"/>
      <c r="E713" s="94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  <c r="S713" s="94"/>
      <c r="T713" s="94"/>
      <c r="U713" s="94"/>
    </row>
    <row r="714" spans="2:21">
      <c r="B714" s="93"/>
      <c r="C714" s="94"/>
      <c r="D714" s="94"/>
      <c r="E714" s="94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  <c r="S714" s="94"/>
      <c r="T714" s="94"/>
      <c r="U714" s="94"/>
    </row>
    <row r="715" spans="2:21">
      <c r="B715" s="93"/>
      <c r="C715" s="94"/>
      <c r="D715" s="94"/>
      <c r="E715" s="94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  <c r="S715" s="94"/>
      <c r="T715" s="94"/>
      <c r="U715" s="94"/>
    </row>
    <row r="716" spans="2:21">
      <c r="B716" s="93"/>
      <c r="C716" s="94"/>
      <c r="D716" s="94"/>
      <c r="E716" s="94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  <c r="S716" s="94"/>
      <c r="T716" s="94"/>
      <c r="U716" s="94"/>
    </row>
    <row r="717" spans="2:21">
      <c r="B717" s="93"/>
      <c r="C717" s="94"/>
      <c r="D717" s="94"/>
      <c r="E717" s="94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  <c r="S717" s="94"/>
      <c r="T717" s="94"/>
      <c r="U717" s="94"/>
    </row>
    <row r="718" spans="2:21">
      <c r="B718" s="93"/>
      <c r="C718" s="94"/>
      <c r="D718" s="94"/>
      <c r="E718" s="94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  <c r="S718" s="94"/>
      <c r="T718" s="94"/>
      <c r="U718" s="94"/>
    </row>
    <row r="719" spans="2:21">
      <c r="B719" s="93"/>
      <c r="C719" s="94"/>
      <c r="D719" s="94"/>
      <c r="E719" s="94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  <c r="S719" s="94"/>
      <c r="T719" s="94"/>
      <c r="U719" s="94"/>
    </row>
    <row r="720" spans="2:21">
      <c r="B720" s="93"/>
      <c r="C720" s="94"/>
      <c r="D720" s="94"/>
      <c r="E720" s="94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  <c r="S720" s="94"/>
      <c r="T720" s="94"/>
      <c r="U720" s="94"/>
    </row>
    <row r="721" spans="2:21">
      <c r="B721" s="93"/>
      <c r="C721" s="94"/>
      <c r="D721" s="94"/>
      <c r="E721" s="94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  <c r="S721" s="94"/>
      <c r="T721" s="94"/>
      <c r="U721" s="94"/>
    </row>
    <row r="722" spans="2:21">
      <c r="B722" s="93"/>
      <c r="C722" s="94"/>
      <c r="D722" s="94"/>
      <c r="E722" s="94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  <c r="S722" s="94"/>
      <c r="T722" s="94"/>
      <c r="U722" s="94"/>
    </row>
    <row r="723" spans="2:21">
      <c r="B723" s="93"/>
      <c r="C723" s="94"/>
      <c r="D723" s="94"/>
      <c r="E723" s="94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  <c r="S723" s="94"/>
      <c r="T723" s="94"/>
      <c r="U723" s="94"/>
    </row>
    <row r="724" spans="2:21">
      <c r="B724" s="93"/>
      <c r="C724" s="94"/>
      <c r="D724" s="94"/>
      <c r="E724" s="94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  <c r="S724" s="94"/>
      <c r="T724" s="94"/>
      <c r="U724" s="94"/>
    </row>
    <row r="725" spans="2:21">
      <c r="B725" s="93"/>
      <c r="C725" s="94"/>
      <c r="D725" s="94"/>
      <c r="E725" s="94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  <c r="S725" s="94"/>
      <c r="T725" s="94"/>
      <c r="U725" s="94"/>
    </row>
    <row r="726" spans="2:21">
      <c r="B726" s="93"/>
      <c r="C726" s="94"/>
      <c r="D726" s="94"/>
      <c r="E726" s="94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  <c r="S726" s="94"/>
      <c r="T726" s="94"/>
      <c r="U726" s="94"/>
    </row>
    <row r="727" spans="2:21">
      <c r="B727" s="93"/>
      <c r="C727" s="94"/>
      <c r="D727" s="94"/>
      <c r="E727" s="94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  <c r="S727" s="94"/>
      <c r="T727" s="94"/>
      <c r="U727" s="94"/>
    </row>
    <row r="728" spans="2:21">
      <c r="B728" s="93"/>
      <c r="C728" s="94"/>
      <c r="D728" s="94"/>
      <c r="E728" s="94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  <c r="S728" s="94"/>
      <c r="T728" s="94"/>
      <c r="U728" s="94"/>
    </row>
    <row r="729" spans="2:21">
      <c r="B729" s="93"/>
      <c r="C729" s="94"/>
      <c r="D729" s="94"/>
      <c r="E729" s="94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  <c r="S729" s="94"/>
      <c r="T729" s="94"/>
      <c r="U729" s="94"/>
    </row>
    <row r="730" spans="2:21">
      <c r="B730" s="93"/>
      <c r="C730" s="94"/>
      <c r="D730" s="94"/>
      <c r="E730" s="94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  <c r="S730" s="94"/>
      <c r="T730" s="94"/>
      <c r="U730" s="94"/>
    </row>
    <row r="731" spans="2:21">
      <c r="B731" s="93"/>
      <c r="C731" s="94"/>
      <c r="D731" s="94"/>
      <c r="E731" s="94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  <c r="S731" s="94"/>
      <c r="T731" s="94"/>
      <c r="U731" s="94"/>
    </row>
    <row r="732" spans="2:21">
      <c r="B732" s="93"/>
      <c r="C732" s="94"/>
      <c r="D732" s="94"/>
      <c r="E732" s="94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  <c r="S732" s="94"/>
      <c r="T732" s="94"/>
      <c r="U732" s="94"/>
    </row>
    <row r="733" spans="2:21">
      <c r="B733" s="93"/>
      <c r="C733" s="94"/>
      <c r="D733" s="94"/>
      <c r="E733" s="94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  <c r="S733" s="94"/>
      <c r="T733" s="94"/>
      <c r="U733" s="94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398:K398"/>
  </mergeCells>
  <phoneticPr fontId="4" type="noConversion"/>
  <conditionalFormatting sqref="B12:B390">
    <cfRule type="cellIs" dxfId="10" priority="2" operator="equal">
      <formula>"NR3"</formula>
    </cfRule>
  </conditionalFormatting>
  <conditionalFormatting sqref="B12:B368">
    <cfRule type="containsText" dxfId="9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96 B398"/>
    <dataValidation type="list" allowBlank="1" showInputMessage="1" showErrorMessage="1" sqref="G555:G827">
      <formula1>#REF!</formula1>
    </dataValidation>
    <dataValidation type="list" allowBlank="1" showInputMessage="1" showErrorMessage="1" sqref="I12:I35 I37:I827 L12:L827 G12:G35 G37:G554 E12:E35 E37:E821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41.7109375" style="2" bestFit="1" customWidth="1"/>
    <col min="3" max="3" width="32.140625" style="2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27.28515625" style="2" customWidth="1"/>
    <col min="8" max="8" width="12.28515625" style="1" bestFit="1" customWidth="1"/>
    <col min="9" max="9" width="11.28515625" style="1" bestFit="1" customWidth="1"/>
    <col min="10" max="10" width="10.7109375" style="1" bestFit="1" customWidth="1"/>
    <col min="11" max="11" width="9.7109375" style="1" bestFit="1" customWidth="1"/>
    <col min="12" max="12" width="9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145</v>
      </c>
      <c r="C1" s="46" t="s" vm="1">
        <v>228</v>
      </c>
    </row>
    <row r="2" spans="2:15">
      <c r="B2" s="46" t="s">
        <v>144</v>
      </c>
      <c r="C2" s="46" t="s">
        <v>229</v>
      </c>
    </row>
    <row r="3" spans="2:15">
      <c r="B3" s="46" t="s">
        <v>146</v>
      </c>
      <c r="C3" s="46" t="s">
        <v>230</v>
      </c>
    </row>
    <row r="4" spans="2:15">
      <c r="B4" s="46" t="s">
        <v>147</v>
      </c>
      <c r="C4" s="46">
        <v>12152</v>
      </c>
    </row>
    <row r="6" spans="2:15" ht="26.25" customHeight="1">
      <c r="B6" s="133" t="s">
        <v>172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5"/>
    </row>
    <row r="7" spans="2:15" ht="26.25" customHeight="1">
      <c r="B7" s="133" t="s">
        <v>92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5"/>
    </row>
    <row r="8" spans="2:15" s="3" customFormat="1" ht="63">
      <c r="B8" s="21" t="s">
        <v>115</v>
      </c>
      <c r="C8" s="29" t="s">
        <v>47</v>
      </c>
      <c r="D8" s="29" t="s">
        <v>119</v>
      </c>
      <c r="E8" s="29" t="s">
        <v>188</v>
      </c>
      <c r="F8" s="29" t="s">
        <v>117</v>
      </c>
      <c r="G8" s="29" t="s">
        <v>67</v>
      </c>
      <c r="H8" s="29" t="s">
        <v>103</v>
      </c>
      <c r="I8" s="12" t="s">
        <v>204</v>
      </c>
      <c r="J8" s="12" t="s">
        <v>203</v>
      </c>
      <c r="K8" s="29" t="s">
        <v>218</v>
      </c>
      <c r="L8" s="12" t="s">
        <v>63</v>
      </c>
      <c r="M8" s="12" t="s">
        <v>60</v>
      </c>
      <c r="N8" s="12" t="s">
        <v>148</v>
      </c>
      <c r="O8" s="13" t="s">
        <v>150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211</v>
      </c>
      <c r="J9" s="15"/>
      <c r="K9" s="15" t="s">
        <v>207</v>
      </c>
      <c r="L9" s="15" t="s">
        <v>207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74" t="s">
        <v>31</v>
      </c>
      <c r="C11" s="74"/>
      <c r="D11" s="75"/>
      <c r="E11" s="75"/>
      <c r="F11" s="74"/>
      <c r="G11" s="75"/>
      <c r="H11" s="75"/>
      <c r="I11" s="77"/>
      <c r="J11" s="98"/>
      <c r="K11" s="77">
        <v>3.1025869389999992</v>
      </c>
      <c r="L11" s="77">
        <f>L12+L180</f>
        <v>9631.7358310029995</v>
      </c>
      <c r="M11" s="78"/>
      <c r="N11" s="78">
        <f t="shared" ref="N11:N44" si="0">IFERROR(L11/$L$11,0)</f>
        <v>1</v>
      </c>
      <c r="O11" s="78">
        <f>L11/'סכום נכסי הקרן'!$C$42</f>
        <v>7.9083511307815824E-2</v>
      </c>
    </row>
    <row r="12" spans="2:15">
      <c r="B12" s="79" t="s">
        <v>197</v>
      </c>
      <c r="C12" s="80"/>
      <c r="D12" s="81"/>
      <c r="E12" s="81"/>
      <c r="F12" s="80"/>
      <c r="G12" s="81"/>
      <c r="H12" s="81"/>
      <c r="I12" s="83"/>
      <c r="J12" s="100"/>
      <c r="K12" s="83">
        <v>2.9191748129999997</v>
      </c>
      <c r="L12" s="83">
        <f>L13+L46+L110</f>
        <v>7739.4260407809998</v>
      </c>
      <c r="M12" s="84"/>
      <c r="N12" s="84">
        <f t="shared" si="0"/>
        <v>0.80353387764945128</v>
      </c>
      <c r="O12" s="84">
        <f>L12/'סכום נכסי הקרן'!$C$42</f>
        <v>6.354628049930347E-2</v>
      </c>
    </row>
    <row r="13" spans="2:15">
      <c r="B13" s="85" t="s">
        <v>1215</v>
      </c>
      <c r="C13" s="80"/>
      <c r="D13" s="81"/>
      <c r="E13" s="81"/>
      <c r="F13" s="80"/>
      <c r="G13" s="81"/>
      <c r="H13" s="81"/>
      <c r="I13" s="83"/>
      <c r="J13" s="100"/>
      <c r="K13" s="83">
        <v>2.3532776679999996</v>
      </c>
      <c r="L13" s="83">
        <v>4731.8232365940003</v>
      </c>
      <c r="M13" s="84"/>
      <c r="N13" s="84">
        <f t="shared" si="0"/>
        <v>0.49127419186093402</v>
      </c>
      <c r="O13" s="84">
        <f>L13/'סכום נכסי הקרן'!$C$42</f>
        <v>3.8851688107272256E-2</v>
      </c>
    </row>
    <row r="14" spans="2:15">
      <c r="B14" s="86" t="s">
        <v>1216</v>
      </c>
      <c r="C14" s="87" t="s">
        <v>1217</v>
      </c>
      <c r="D14" s="88" t="s">
        <v>120</v>
      </c>
      <c r="E14" s="88" t="s">
        <v>308</v>
      </c>
      <c r="F14" s="87" t="s">
        <v>657</v>
      </c>
      <c r="G14" s="88" t="s">
        <v>360</v>
      </c>
      <c r="H14" s="88" t="s">
        <v>132</v>
      </c>
      <c r="I14" s="90">
        <v>4868.1583300000002</v>
      </c>
      <c r="J14" s="102">
        <v>3920</v>
      </c>
      <c r="K14" s="90"/>
      <c r="L14" s="90">
        <v>190.83180653400001</v>
      </c>
      <c r="M14" s="91">
        <v>2.169258582715727E-5</v>
      </c>
      <c r="N14" s="91">
        <f t="shared" si="0"/>
        <v>1.9812815662961114E-2</v>
      </c>
      <c r="O14" s="91">
        <f>L14/'סכום נכסי הקרן'!$C$42</f>
        <v>1.5668670315214556E-3</v>
      </c>
    </row>
    <row r="15" spans="2:15">
      <c r="B15" s="86" t="s">
        <v>1218</v>
      </c>
      <c r="C15" s="87" t="s">
        <v>1219</v>
      </c>
      <c r="D15" s="88" t="s">
        <v>120</v>
      </c>
      <c r="E15" s="88" t="s">
        <v>308</v>
      </c>
      <c r="F15" s="87" t="s">
        <v>1214</v>
      </c>
      <c r="G15" s="88" t="s">
        <v>699</v>
      </c>
      <c r="H15" s="88" t="s">
        <v>132</v>
      </c>
      <c r="I15" s="90">
        <v>539.51173400000005</v>
      </c>
      <c r="J15" s="102">
        <v>30960</v>
      </c>
      <c r="K15" s="90"/>
      <c r="L15" s="90">
        <v>167.03283287799999</v>
      </c>
      <c r="M15" s="91">
        <v>9.6259333740747987E-6</v>
      </c>
      <c r="N15" s="91">
        <f t="shared" si="0"/>
        <v>1.7341924218929296E-2</v>
      </c>
      <c r="O15" s="91">
        <f>L15/'סכום נכסי הקרן'!$C$42</f>
        <v>1.37146026006698E-3</v>
      </c>
    </row>
    <row r="16" spans="2:15">
      <c r="B16" s="86" t="s">
        <v>1220</v>
      </c>
      <c r="C16" s="87" t="s">
        <v>1221</v>
      </c>
      <c r="D16" s="88" t="s">
        <v>120</v>
      </c>
      <c r="E16" s="88" t="s">
        <v>308</v>
      </c>
      <c r="F16" s="87" t="s">
        <v>722</v>
      </c>
      <c r="G16" s="88" t="s">
        <v>504</v>
      </c>
      <c r="H16" s="88" t="s">
        <v>132</v>
      </c>
      <c r="I16" s="90">
        <v>16645.398397000001</v>
      </c>
      <c r="J16" s="102">
        <v>2545</v>
      </c>
      <c r="K16" s="90"/>
      <c r="L16" s="90">
        <v>423.62538920399999</v>
      </c>
      <c r="M16" s="91">
        <v>1.2911956153967051E-5</v>
      </c>
      <c r="N16" s="91">
        <f t="shared" si="0"/>
        <v>4.3982247503136285E-2</v>
      </c>
      <c r="O16" s="91">
        <f>L16/'סכום נכסי הקרן'!$C$42</f>
        <v>3.478270567757433E-3</v>
      </c>
    </row>
    <row r="17" spans="2:15">
      <c r="B17" s="86" t="s">
        <v>1222</v>
      </c>
      <c r="C17" s="87" t="s">
        <v>1223</v>
      </c>
      <c r="D17" s="88" t="s">
        <v>120</v>
      </c>
      <c r="E17" s="88" t="s">
        <v>308</v>
      </c>
      <c r="F17" s="87" t="s">
        <v>894</v>
      </c>
      <c r="G17" s="88" t="s">
        <v>719</v>
      </c>
      <c r="H17" s="88" t="s">
        <v>132</v>
      </c>
      <c r="I17" s="90">
        <v>380.71605199999999</v>
      </c>
      <c r="J17" s="102">
        <v>57240</v>
      </c>
      <c r="K17" s="90">
        <v>0.66986989699999999</v>
      </c>
      <c r="L17" s="90">
        <v>218.59173787700001</v>
      </c>
      <c r="M17" s="91">
        <v>8.585474548805767E-6</v>
      </c>
      <c r="N17" s="91">
        <f t="shared" si="0"/>
        <v>2.2694947381487415E-2</v>
      </c>
      <c r="O17" s="91">
        <f>L17/'סכום נכסי הקרן'!$C$42</f>
        <v>1.7947961278741448E-3</v>
      </c>
    </row>
    <row r="18" spans="2:15">
      <c r="B18" s="86" t="s">
        <v>1224</v>
      </c>
      <c r="C18" s="87" t="s">
        <v>1225</v>
      </c>
      <c r="D18" s="88" t="s">
        <v>120</v>
      </c>
      <c r="E18" s="88" t="s">
        <v>308</v>
      </c>
      <c r="F18" s="87" t="s">
        <v>798</v>
      </c>
      <c r="G18" s="88" t="s">
        <v>600</v>
      </c>
      <c r="H18" s="88" t="s">
        <v>132</v>
      </c>
      <c r="I18" s="90">
        <v>100.832549</v>
      </c>
      <c r="J18" s="102">
        <v>190000</v>
      </c>
      <c r="K18" s="90"/>
      <c r="L18" s="90">
        <v>191.58184388299998</v>
      </c>
      <c r="M18" s="91">
        <v>2.6274939193671869E-5</v>
      </c>
      <c r="N18" s="91">
        <f t="shared" si="0"/>
        <v>1.9890687124778591E-2</v>
      </c>
      <c r="O18" s="91">
        <f>L18/'סכום נכסי הקרן'!$C$42</f>
        <v>1.5730253801526542E-3</v>
      </c>
    </row>
    <row r="19" spans="2:15">
      <c r="B19" s="86" t="s">
        <v>1226</v>
      </c>
      <c r="C19" s="87" t="s">
        <v>1227</v>
      </c>
      <c r="D19" s="88" t="s">
        <v>120</v>
      </c>
      <c r="E19" s="88" t="s">
        <v>308</v>
      </c>
      <c r="F19" s="87" t="s">
        <v>391</v>
      </c>
      <c r="G19" s="88" t="s">
        <v>342</v>
      </c>
      <c r="H19" s="88" t="s">
        <v>132</v>
      </c>
      <c r="I19" s="90">
        <v>4472.7177320000001</v>
      </c>
      <c r="J19" s="102">
        <v>2065</v>
      </c>
      <c r="K19" s="90"/>
      <c r="L19" s="90">
        <v>92.361621165999992</v>
      </c>
      <c r="M19" s="91">
        <v>9.5196639343577905E-6</v>
      </c>
      <c r="N19" s="91">
        <f t="shared" si="0"/>
        <v>9.5893017402639801E-3</v>
      </c>
      <c r="O19" s="91">
        <f>L19/'סכום נכסי הקרן'!$C$42</f>
        <v>7.5835565261022438E-4</v>
      </c>
    </row>
    <row r="20" spans="2:15">
      <c r="B20" s="86" t="s">
        <v>1228</v>
      </c>
      <c r="C20" s="87" t="s">
        <v>1229</v>
      </c>
      <c r="D20" s="88" t="s">
        <v>120</v>
      </c>
      <c r="E20" s="88" t="s">
        <v>308</v>
      </c>
      <c r="F20" s="87" t="s">
        <v>1230</v>
      </c>
      <c r="G20" s="88" t="s">
        <v>126</v>
      </c>
      <c r="H20" s="88" t="s">
        <v>132</v>
      </c>
      <c r="I20" s="90">
        <v>328.61446899999993</v>
      </c>
      <c r="J20" s="102">
        <v>5612</v>
      </c>
      <c r="K20" s="90"/>
      <c r="L20" s="90">
        <v>18.441843986999999</v>
      </c>
      <c r="M20" s="91">
        <v>1.8556416017342106E-6</v>
      </c>
      <c r="N20" s="91">
        <f t="shared" si="0"/>
        <v>1.914695783873005E-3</v>
      </c>
      <c r="O20" s="91">
        <f>L20/'סכום נכסי הקרן'!$C$42</f>
        <v>1.5142086567494808E-4</v>
      </c>
    </row>
    <row r="21" spans="2:15">
      <c r="B21" s="86" t="s">
        <v>1231</v>
      </c>
      <c r="C21" s="87" t="s">
        <v>1232</v>
      </c>
      <c r="D21" s="88" t="s">
        <v>120</v>
      </c>
      <c r="E21" s="88" t="s">
        <v>308</v>
      </c>
      <c r="F21" s="87" t="s">
        <v>844</v>
      </c>
      <c r="G21" s="88" t="s">
        <v>699</v>
      </c>
      <c r="H21" s="88" t="s">
        <v>132</v>
      </c>
      <c r="I21" s="90">
        <v>11161.120852</v>
      </c>
      <c r="J21" s="102">
        <v>1108</v>
      </c>
      <c r="K21" s="90"/>
      <c r="L21" s="90">
        <v>123.66521903900002</v>
      </c>
      <c r="M21" s="91">
        <v>2.0374111834521463E-5</v>
      </c>
      <c r="N21" s="91">
        <f t="shared" si="0"/>
        <v>1.2839349127593562E-2</v>
      </c>
      <c r="O21" s="91">
        <f>L21/'סכום נכסי הקרן'!$C$42</f>
        <v>1.0153808119170407E-3</v>
      </c>
    </row>
    <row r="22" spans="2:15">
      <c r="B22" s="86" t="s">
        <v>1233</v>
      </c>
      <c r="C22" s="87" t="s">
        <v>1234</v>
      </c>
      <c r="D22" s="88" t="s">
        <v>120</v>
      </c>
      <c r="E22" s="88" t="s">
        <v>308</v>
      </c>
      <c r="F22" s="87" t="s">
        <v>399</v>
      </c>
      <c r="G22" s="88" t="s">
        <v>342</v>
      </c>
      <c r="H22" s="88" t="s">
        <v>132</v>
      </c>
      <c r="I22" s="90">
        <v>1182.7784180000001</v>
      </c>
      <c r="J22" s="102">
        <v>5626</v>
      </c>
      <c r="K22" s="90"/>
      <c r="L22" s="90">
        <v>66.543113771000009</v>
      </c>
      <c r="M22" s="91">
        <v>9.5205862527888956E-6</v>
      </c>
      <c r="N22" s="91">
        <f t="shared" si="0"/>
        <v>6.9087353451709596E-3</v>
      </c>
      <c r="O22" s="91">
        <f>L22/'סכום נכסי הקרן'!$C$42</f>
        <v>5.4636704979253443E-4</v>
      </c>
    </row>
    <row r="23" spans="2:15">
      <c r="B23" s="86" t="s">
        <v>1235</v>
      </c>
      <c r="C23" s="87" t="s">
        <v>1236</v>
      </c>
      <c r="D23" s="88" t="s">
        <v>120</v>
      </c>
      <c r="E23" s="88" t="s">
        <v>308</v>
      </c>
      <c r="F23" s="87" t="s">
        <v>644</v>
      </c>
      <c r="G23" s="88" t="s">
        <v>645</v>
      </c>
      <c r="H23" s="88" t="s">
        <v>132</v>
      </c>
      <c r="I23" s="90">
        <v>262.72955899999999</v>
      </c>
      <c r="J23" s="102">
        <v>6569</v>
      </c>
      <c r="K23" s="90"/>
      <c r="L23" s="90">
        <v>17.258704706</v>
      </c>
      <c r="M23" s="91">
        <v>2.5955090396684405E-6</v>
      </c>
      <c r="N23" s="91">
        <f t="shared" si="0"/>
        <v>1.7918581872279991E-3</v>
      </c>
      <c r="O23" s="91">
        <f>L23/'סכום נכסי הקרן'!$C$42</f>
        <v>1.4170643721164781E-4</v>
      </c>
    </row>
    <row r="24" spans="2:15">
      <c r="B24" s="86" t="s">
        <v>1237</v>
      </c>
      <c r="C24" s="87" t="s">
        <v>1238</v>
      </c>
      <c r="D24" s="88" t="s">
        <v>120</v>
      </c>
      <c r="E24" s="88" t="s">
        <v>308</v>
      </c>
      <c r="F24" s="87" t="s">
        <v>508</v>
      </c>
      <c r="G24" s="88" t="s">
        <v>155</v>
      </c>
      <c r="H24" s="88" t="s">
        <v>132</v>
      </c>
      <c r="I24" s="90">
        <v>27021.349918999997</v>
      </c>
      <c r="J24" s="102">
        <v>606.5</v>
      </c>
      <c r="K24" s="90"/>
      <c r="L24" s="90">
        <v>163.88448725800001</v>
      </c>
      <c r="M24" s="91">
        <v>9.7706379508719212E-6</v>
      </c>
      <c r="N24" s="91">
        <f t="shared" si="0"/>
        <v>1.7015052129075461E-2</v>
      </c>
      <c r="O24" s="91">
        <f>L24/'סכום נכסי הקרן'!$C$42</f>
        <v>1.3456100674528149E-3</v>
      </c>
    </row>
    <row r="25" spans="2:15">
      <c r="B25" s="86" t="s">
        <v>1239</v>
      </c>
      <c r="C25" s="87" t="s">
        <v>1240</v>
      </c>
      <c r="D25" s="88" t="s">
        <v>120</v>
      </c>
      <c r="E25" s="88" t="s">
        <v>308</v>
      </c>
      <c r="F25" s="87" t="s">
        <v>405</v>
      </c>
      <c r="G25" s="88" t="s">
        <v>342</v>
      </c>
      <c r="H25" s="88" t="s">
        <v>132</v>
      </c>
      <c r="I25" s="90">
        <v>52.809733000000008</v>
      </c>
      <c r="J25" s="102">
        <v>36000</v>
      </c>
      <c r="K25" s="90"/>
      <c r="L25" s="90">
        <v>19.011503755000003</v>
      </c>
      <c r="M25" s="91">
        <v>2.203695659285981E-6</v>
      </c>
      <c r="N25" s="91">
        <f t="shared" si="0"/>
        <v>1.9738398237423671E-3</v>
      </c>
      <c r="O25" s="91">
        <f>L25/'סכום נכסי הקרן'!$C$42</f>
        <v>1.5609818402074669E-4</v>
      </c>
    </row>
    <row r="26" spans="2:15">
      <c r="B26" s="86" t="s">
        <v>1241</v>
      </c>
      <c r="C26" s="87" t="s">
        <v>1242</v>
      </c>
      <c r="D26" s="88" t="s">
        <v>120</v>
      </c>
      <c r="E26" s="88" t="s">
        <v>308</v>
      </c>
      <c r="F26" s="87" t="s">
        <v>1243</v>
      </c>
      <c r="G26" s="88" t="s">
        <v>316</v>
      </c>
      <c r="H26" s="88" t="s">
        <v>132</v>
      </c>
      <c r="I26" s="90">
        <v>674.28144899999995</v>
      </c>
      <c r="J26" s="102">
        <v>13900</v>
      </c>
      <c r="K26" s="90"/>
      <c r="L26" s="90">
        <v>93.725121479000009</v>
      </c>
      <c r="M26" s="91">
        <v>6.7206337105018596E-6</v>
      </c>
      <c r="N26" s="91">
        <f t="shared" si="0"/>
        <v>9.7308650406829067E-3</v>
      </c>
      <c r="O26" s="91">
        <f>L26/'סכום נכסי הקרן'!$C$42</f>
        <v>7.6955097547967634E-4</v>
      </c>
    </row>
    <row r="27" spans="2:15">
      <c r="B27" s="86" t="s">
        <v>1244</v>
      </c>
      <c r="C27" s="87" t="s">
        <v>1245</v>
      </c>
      <c r="D27" s="88" t="s">
        <v>120</v>
      </c>
      <c r="E27" s="88" t="s">
        <v>308</v>
      </c>
      <c r="F27" s="87" t="s">
        <v>1246</v>
      </c>
      <c r="G27" s="88" t="s">
        <v>316</v>
      </c>
      <c r="H27" s="88" t="s">
        <v>132</v>
      </c>
      <c r="I27" s="90">
        <v>11893.161354</v>
      </c>
      <c r="J27" s="102">
        <v>1848</v>
      </c>
      <c r="K27" s="90"/>
      <c r="L27" s="90">
        <v>219.785621827</v>
      </c>
      <c r="M27" s="91">
        <v>9.6144323186870051E-6</v>
      </c>
      <c r="N27" s="91">
        <f t="shared" si="0"/>
        <v>2.2818900526688619E-2</v>
      </c>
      <c r="O27" s="91">
        <f>L27/'סכום נכסי הקרן'!$C$42</f>
        <v>1.8045987778343038E-3</v>
      </c>
    </row>
    <row r="28" spans="2:15">
      <c r="B28" s="86" t="s">
        <v>1247</v>
      </c>
      <c r="C28" s="87" t="s">
        <v>1248</v>
      </c>
      <c r="D28" s="88" t="s">
        <v>120</v>
      </c>
      <c r="E28" s="88" t="s">
        <v>308</v>
      </c>
      <c r="F28" s="87" t="s">
        <v>542</v>
      </c>
      <c r="G28" s="88" t="s">
        <v>543</v>
      </c>
      <c r="H28" s="88" t="s">
        <v>132</v>
      </c>
      <c r="I28" s="90">
        <v>2425.3092879999999</v>
      </c>
      <c r="J28" s="102">
        <v>3750</v>
      </c>
      <c r="K28" s="90"/>
      <c r="L28" s="90">
        <v>90.949098282999998</v>
      </c>
      <c r="M28" s="91">
        <v>9.6073613568449879E-6</v>
      </c>
      <c r="N28" s="91">
        <f t="shared" si="0"/>
        <v>9.4426487477210046E-3</v>
      </c>
      <c r="O28" s="91">
        <f>L28/'סכום נכסי הקרן'!$C$42</f>
        <v>7.4675781901612696E-4</v>
      </c>
    </row>
    <row r="29" spans="2:15">
      <c r="B29" s="86" t="s">
        <v>1249</v>
      </c>
      <c r="C29" s="87" t="s">
        <v>1250</v>
      </c>
      <c r="D29" s="88" t="s">
        <v>120</v>
      </c>
      <c r="E29" s="88" t="s">
        <v>308</v>
      </c>
      <c r="F29" s="87" t="s">
        <v>1251</v>
      </c>
      <c r="G29" s="88" t="s">
        <v>543</v>
      </c>
      <c r="H29" s="88" t="s">
        <v>132</v>
      </c>
      <c r="I29" s="90">
        <v>2066.0171850000002</v>
      </c>
      <c r="J29" s="102">
        <v>3101</v>
      </c>
      <c r="K29" s="90"/>
      <c r="L29" s="90">
        <v>64.067192894000002</v>
      </c>
      <c r="M29" s="91">
        <v>9.7873049440339707E-6</v>
      </c>
      <c r="N29" s="91">
        <f t="shared" si="0"/>
        <v>6.6516767089664225E-3</v>
      </c>
      <c r="O29" s="91">
        <f>L29/'סכום נכסי הקרן'!$C$42</f>
        <v>5.2603795022948118E-4</v>
      </c>
    </row>
    <row r="30" spans="2:15">
      <c r="B30" s="86" t="s">
        <v>1252</v>
      </c>
      <c r="C30" s="87" t="s">
        <v>1253</v>
      </c>
      <c r="D30" s="88" t="s">
        <v>120</v>
      </c>
      <c r="E30" s="88" t="s">
        <v>308</v>
      </c>
      <c r="F30" s="87" t="s">
        <v>1254</v>
      </c>
      <c r="G30" s="88" t="s">
        <v>600</v>
      </c>
      <c r="H30" s="88" t="s">
        <v>132</v>
      </c>
      <c r="I30" s="90">
        <v>48.179977999999998</v>
      </c>
      <c r="J30" s="102">
        <v>124000</v>
      </c>
      <c r="K30" s="90"/>
      <c r="L30" s="90">
        <v>59.743172911000002</v>
      </c>
      <c r="M30" s="91">
        <v>6.2551984513897633E-6</v>
      </c>
      <c r="N30" s="91">
        <f t="shared" si="0"/>
        <v>6.202742055974624E-3</v>
      </c>
      <c r="O30" s="91">
        <f>L30/'סכום נכסי הקרן'!$C$42</f>
        <v>4.90534621523134E-4</v>
      </c>
    </row>
    <row r="31" spans="2:15">
      <c r="B31" s="86" t="s">
        <v>1255</v>
      </c>
      <c r="C31" s="87" t="s">
        <v>1256</v>
      </c>
      <c r="D31" s="88" t="s">
        <v>120</v>
      </c>
      <c r="E31" s="88" t="s">
        <v>308</v>
      </c>
      <c r="F31" s="87" t="s">
        <v>1257</v>
      </c>
      <c r="G31" s="88" t="s">
        <v>936</v>
      </c>
      <c r="H31" s="88" t="s">
        <v>132</v>
      </c>
      <c r="I31" s="90">
        <v>554.73568</v>
      </c>
      <c r="J31" s="102">
        <v>15340</v>
      </c>
      <c r="K31" s="90"/>
      <c r="L31" s="90">
        <v>85.096453282999988</v>
      </c>
      <c r="M31" s="91">
        <v>5.0619553244516982E-6</v>
      </c>
      <c r="N31" s="91">
        <f t="shared" si="0"/>
        <v>8.8350069786058989E-3</v>
      </c>
      <c r="O31" s="91">
        <f>L31/'סכום נכסי הקרן'!$C$42</f>
        <v>6.9870337429721134E-4</v>
      </c>
    </row>
    <row r="32" spans="2:15">
      <c r="B32" s="86" t="s">
        <v>1258</v>
      </c>
      <c r="C32" s="87" t="s">
        <v>1259</v>
      </c>
      <c r="D32" s="88" t="s">
        <v>120</v>
      </c>
      <c r="E32" s="88" t="s">
        <v>308</v>
      </c>
      <c r="F32" s="87" t="s">
        <v>928</v>
      </c>
      <c r="G32" s="88" t="s">
        <v>929</v>
      </c>
      <c r="H32" s="88" t="s">
        <v>132</v>
      </c>
      <c r="I32" s="90">
        <v>2123.9304080000002</v>
      </c>
      <c r="J32" s="102">
        <v>3299</v>
      </c>
      <c r="K32" s="90"/>
      <c r="L32" s="90">
        <v>70.068464167000002</v>
      </c>
      <c r="M32" s="91">
        <v>1.9124990533877532E-6</v>
      </c>
      <c r="N32" s="91">
        <f t="shared" si="0"/>
        <v>7.2747493698343503E-3</v>
      </c>
      <c r="O32" s="91">
        <f>L32/'סכום נכסי הקרן'!$C$42</f>
        <v>5.7531272405082084E-4</v>
      </c>
    </row>
    <row r="33" spans="2:15">
      <c r="B33" s="86" t="s">
        <v>1260</v>
      </c>
      <c r="C33" s="87" t="s">
        <v>1261</v>
      </c>
      <c r="D33" s="88" t="s">
        <v>120</v>
      </c>
      <c r="E33" s="88" t="s">
        <v>308</v>
      </c>
      <c r="F33" s="87" t="s">
        <v>323</v>
      </c>
      <c r="G33" s="88" t="s">
        <v>316</v>
      </c>
      <c r="H33" s="88" t="s">
        <v>132</v>
      </c>
      <c r="I33" s="90">
        <v>16548.751896000002</v>
      </c>
      <c r="J33" s="102">
        <v>2931</v>
      </c>
      <c r="K33" s="90"/>
      <c r="L33" s="90">
        <v>485.04391808500003</v>
      </c>
      <c r="M33" s="91">
        <v>1.0719456703542677E-5</v>
      </c>
      <c r="N33" s="91">
        <f t="shared" si="0"/>
        <v>5.0358930788334345E-2</v>
      </c>
      <c r="O33" s="91">
        <f>L33/'סכום נכסי הקרן'!$C$42</f>
        <v>3.9825610724487535E-3</v>
      </c>
    </row>
    <row r="34" spans="2:15">
      <c r="B34" s="86" t="s">
        <v>1262</v>
      </c>
      <c r="C34" s="87" t="s">
        <v>1263</v>
      </c>
      <c r="D34" s="88" t="s">
        <v>120</v>
      </c>
      <c r="E34" s="88" t="s">
        <v>308</v>
      </c>
      <c r="F34" s="87" t="s">
        <v>436</v>
      </c>
      <c r="G34" s="88" t="s">
        <v>342</v>
      </c>
      <c r="H34" s="88" t="s">
        <v>132</v>
      </c>
      <c r="I34" s="90">
        <v>12722.080618</v>
      </c>
      <c r="J34" s="102">
        <v>1120</v>
      </c>
      <c r="K34" s="90"/>
      <c r="L34" s="90">
        <v>142.48730292399998</v>
      </c>
      <c r="M34" s="91">
        <v>1.6170288416327526E-5</v>
      </c>
      <c r="N34" s="91">
        <f t="shared" si="0"/>
        <v>1.4793522727788734E-2</v>
      </c>
      <c r="O34" s="91">
        <f>L34/'סכום נכסי הקרן'!$C$42</f>
        <v>1.1699237219255107E-3</v>
      </c>
    </row>
    <row r="35" spans="2:15">
      <c r="B35" s="86" t="s">
        <v>1264</v>
      </c>
      <c r="C35" s="87" t="s">
        <v>1265</v>
      </c>
      <c r="D35" s="88" t="s">
        <v>120</v>
      </c>
      <c r="E35" s="88" t="s">
        <v>308</v>
      </c>
      <c r="F35" s="87" t="s">
        <v>925</v>
      </c>
      <c r="G35" s="88" t="s">
        <v>316</v>
      </c>
      <c r="H35" s="88" t="s">
        <v>132</v>
      </c>
      <c r="I35" s="90">
        <v>2739.7413120000001</v>
      </c>
      <c r="J35" s="102">
        <v>11390</v>
      </c>
      <c r="K35" s="90"/>
      <c r="L35" s="90">
        <v>312.05653540599997</v>
      </c>
      <c r="M35" s="91">
        <v>1.0654219123817574E-5</v>
      </c>
      <c r="N35" s="91">
        <f t="shared" si="0"/>
        <v>3.2398784692738401E-2</v>
      </c>
      <c r="O35" s="91">
        <f>L35/'סכום נכסי הקרן'!$C$42</f>
        <v>2.5622096556076677E-3</v>
      </c>
    </row>
    <row r="36" spans="2:15">
      <c r="B36" s="86" t="s">
        <v>1266</v>
      </c>
      <c r="C36" s="87" t="s">
        <v>1267</v>
      </c>
      <c r="D36" s="88" t="s">
        <v>120</v>
      </c>
      <c r="E36" s="88" t="s">
        <v>308</v>
      </c>
      <c r="F36" s="87" t="s">
        <v>449</v>
      </c>
      <c r="G36" s="88" t="s">
        <v>342</v>
      </c>
      <c r="H36" s="88" t="s">
        <v>132</v>
      </c>
      <c r="I36" s="90">
        <v>695.64902000000006</v>
      </c>
      <c r="J36" s="102">
        <v>25160</v>
      </c>
      <c r="K36" s="90"/>
      <c r="L36" s="90">
        <v>175.025293508</v>
      </c>
      <c r="M36" s="91">
        <v>1.4647955636077606E-5</v>
      </c>
      <c r="N36" s="91">
        <f t="shared" si="0"/>
        <v>1.8171729019458974E-2</v>
      </c>
      <c r="O36" s="91">
        <f>L36/'סכום נכסי הקרן'!$C$42</f>
        <v>1.4370841373929487E-3</v>
      </c>
    </row>
    <row r="37" spans="2:15">
      <c r="B37" s="86" t="s">
        <v>1268</v>
      </c>
      <c r="C37" s="87" t="s">
        <v>1269</v>
      </c>
      <c r="D37" s="88" t="s">
        <v>120</v>
      </c>
      <c r="E37" s="88" t="s">
        <v>308</v>
      </c>
      <c r="F37" s="87" t="s">
        <v>946</v>
      </c>
      <c r="G37" s="88" t="s">
        <v>936</v>
      </c>
      <c r="H37" s="88" t="s">
        <v>132</v>
      </c>
      <c r="I37" s="90">
        <v>136.974165</v>
      </c>
      <c r="J37" s="102">
        <v>28560</v>
      </c>
      <c r="K37" s="90"/>
      <c r="L37" s="90">
        <v>39.119821477999999</v>
      </c>
      <c r="M37" s="91">
        <v>4.7586606936642707E-6</v>
      </c>
      <c r="N37" s="91">
        <f t="shared" si="0"/>
        <v>4.0615546527012943E-3</v>
      </c>
      <c r="O37" s="91">
        <f>L37/'סכום נכסי הקרן'!$C$42</f>
        <v>3.2120200330421474E-4</v>
      </c>
    </row>
    <row r="38" spans="2:15">
      <c r="B38" s="86" t="s">
        <v>1270</v>
      </c>
      <c r="C38" s="87" t="s">
        <v>1271</v>
      </c>
      <c r="D38" s="88" t="s">
        <v>120</v>
      </c>
      <c r="E38" s="88" t="s">
        <v>308</v>
      </c>
      <c r="F38" s="87" t="s">
        <v>1272</v>
      </c>
      <c r="G38" s="88" t="s">
        <v>126</v>
      </c>
      <c r="H38" s="88" t="s">
        <v>132</v>
      </c>
      <c r="I38" s="90">
        <v>11399.123282</v>
      </c>
      <c r="J38" s="102">
        <v>785</v>
      </c>
      <c r="K38" s="90">
        <v>1.6834077709999997</v>
      </c>
      <c r="L38" s="90">
        <v>91.16652554400001</v>
      </c>
      <c r="M38" s="91">
        <v>9.7111778966480833E-6</v>
      </c>
      <c r="N38" s="91">
        <f t="shared" si="0"/>
        <v>9.4652227951009318E-3</v>
      </c>
      <c r="O38" s="91">
        <f>L38/'סכום נכסי הקרן'!$C$42</f>
        <v>7.4854305394736064E-4</v>
      </c>
    </row>
    <row r="39" spans="2:15">
      <c r="B39" s="86" t="s">
        <v>1273</v>
      </c>
      <c r="C39" s="87" t="s">
        <v>1274</v>
      </c>
      <c r="D39" s="88" t="s">
        <v>120</v>
      </c>
      <c r="E39" s="88" t="s">
        <v>308</v>
      </c>
      <c r="F39" s="87" t="s">
        <v>943</v>
      </c>
      <c r="G39" s="88" t="s">
        <v>156</v>
      </c>
      <c r="H39" s="88" t="s">
        <v>132</v>
      </c>
      <c r="I39" s="90">
        <v>100.92664600000001</v>
      </c>
      <c r="J39" s="102">
        <v>68000</v>
      </c>
      <c r="K39" s="90"/>
      <c r="L39" s="90">
        <v>68.630119309999998</v>
      </c>
      <c r="M39" s="91">
        <v>1.5886045497081172E-6</v>
      </c>
      <c r="N39" s="91">
        <f t="shared" si="0"/>
        <v>7.1254154509814054E-3</v>
      </c>
      <c r="O39" s="91">
        <f>L39/'סכום נכסי הקרן'!$C$42</f>
        <v>5.6350287339057353E-4</v>
      </c>
    </row>
    <row r="40" spans="2:15">
      <c r="B40" s="86" t="s">
        <v>1275</v>
      </c>
      <c r="C40" s="87" t="s">
        <v>1276</v>
      </c>
      <c r="D40" s="88" t="s">
        <v>120</v>
      </c>
      <c r="E40" s="88" t="s">
        <v>308</v>
      </c>
      <c r="F40" s="87" t="s">
        <v>375</v>
      </c>
      <c r="G40" s="88" t="s">
        <v>342</v>
      </c>
      <c r="H40" s="88" t="s">
        <v>132</v>
      </c>
      <c r="I40" s="90">
        <v>1110.68336</v>
      </c>
      <c r="J40" s="102">
        <v>23360</v>
      </c>
      <c r="K40" s="90"/>
      <c r="L40" s="90">
        <v>259.45563288400001</v>
      </c>
      <c r="M40" s="91">
        <v>9.1585559692052858E-6</v>
      </c>
      <c r="N40" s="91">
        <f t="shared" si="0"/>
        <v>2.6937577757153004E-2</v>
      </c>
      <c r="O40" s="91">
        <f>L40/'סכום נכסי הקרן'!$C$42</f>
        <v>2.1303182351629776E-3</v>
      </c>
    </row>
    <row r="41" spans="2:15">
      <c r="B41" s="86" t="s">
        <v>1277</v>
      </c>
      <c r="C41" s="87" t="s">
        <v>1278</v>
      </c>
      <c r="D41" s="88" t="s">
        <v>120</v>
      </c>
      <c r="E41" s="88" t="s">
        <v>308</v>
      </c>
      <c r="F41" s="87" t="s">
        <v>347</v>
      </c>
      <c r="G41" s="88" t="s">
        <v>316</v>
      </c>
      <c r="H41" s="88" t="s">
        <v>132</v>
      </c>
      <c r="I41" s="90">
        <v>14120.557376000001</v>
      </c>
      <c r="J41" s="102">
        <v>3172</v>
      </c>
      <c r="K41" s="90"/>
      <c r="L41" s="90">
        <v>447.90407996499999</v>
      </c>
      <c r="M41" s="91">
        <v>1.0562661949530144E-5</v>
      </c>
      <c r="N41" s="91">
        <f t="shared" si="0"/>
        <v>4.6502944829868491E-2</v>
      </c>
      <c r="O41" s="91">
        <f>L41/'סכום נכסי הקרן'!$C$42</f>
        <v>3.6776161632996397E-3</v>
      </c>
    </row>
    <row r="42" spans="2:15">
      <c r="B42" s="86" t="s">
        <v>1279</v>
      </c>
      <c r="C42" s="87" t="s">
        <v>1280</v>
      </c>
      <c r="D42" s="88" t="s">
        <v>120</v>
      </c>
      <c r="E42" s="88" t="s">
        <v>308</v>
      </c>
      <c r="F42" s="87" t="s">
        <v>714</v>
      </c>
      <c r="G42" s="88" t="s">
        <v>715</v>
      </c>
      <c r="H42" s="88" t="s">
        <v>132</v>
      </c>
      <c r="I42" s="90">
        <v>1233.914587</v>
      </c>
      <c r="J42" s="102">
        <v>9329</v>
      </c>
      <c r="K42" s="90"/>
      <c r="L42" s="90">
        <v>115.111891779</v>
      </c>
      <c r="M42" s="91">
        <v>1.0603126960001025E-5</v>
      </c>
      <c r="N42" s="91">
        <f t="shared" si="0"/>
        <v>1.1951313221078327E-2</v>
      </c>
      <c r="O42" s="91">
        <f>L42/'סכום נכסי הקרן'!$C$42</f>
        <v>9.4515181426239664E-4</v>
      </c>
    </row>
    <row r="43" spans="2:15">
      <c r="B43" s="86" t="s">
        <v>1281</v>
      </c>
      <c r="C43" s="87" t="s">
        <v>1282</v>
      </c>
      <c r="D43" s="88" t="s">
        <v>120</v>
      </c>
      <c r="E43" s="88" t="s">
        <v>308</v>
      </c>
      <c r="F43" s="87" t="s">
        <v>1283</v>
      </c>
      <c r="G43" s="88" t="s">
        <v>645</v>
      </c>
      <c r="H43" s="88" t="s">
        <v>132</v>
      </c>
      <c r="I43" s="90">
        <v>5669.0392879999999</v>
      </c>
      <c r="J43" s="102">
        <v>985</v>
      </c>
      <c r="K43" s="90"/>
      <c r="L43" s="90">
        <v>55.840036983000005</v>
      </c>
      <c r="M43" s="91">
        <v>1.1804199599023967E-5</v>
      </c>
      <c r="N43" s="91">
        <f t="shared" si="0"/>
        <v>5.7975050357236711E-3</v>
      </c>
      <c r="O43" s="91">
        <f>L43/'סכום נכסי הקרן'!$C$42</f>
        <v>4.5848705504977208E-4</v>
      </c>
    </row>
    <row r="44" spans="2:15">
      <c r="B44" s="86" t="s">
        <v>1284</v>
      </c>
      <c r="C44" s="87" t="s">
        <v>1285</v>
      </c>
      <c r="D44" s="88" t="s">
        <v>120</v>
      </c>
      <c r="E44" s="88" t="s">
        <v>308</v>
      </c>
      <c r="F44" s="87" t="s">
        <v>823</v>
      </c>
      <c r="G44" s="88" t="s">
        <v>824</v>
      </c>
      <c r="H44" s="88" t="s">
        <v>132</v>
      </c>
      <c r="I44" s="90">
        <v>5893.3351270000012</v>
      </c>
      <c r="J44" s="102">
        <v>2778</v>
      </c>
      <c r="K44" s="90"/>
      <c r="L44" s="90">
        <v>163.71684982599999</v>
      </c>
      <c r="M44" s="91">
        <v>1.6497715628824155E-5</v>
      </c>
      <c r="N44" s="91">
        <f t="shared" si="0"/>
        <v>1.6997647433292545E-2</v>
      </c>
      <c r="O44" s="91">
        <f>L44/'סכום נכסי הקרן'!$C$42</f>
        <v>1.3442336429970577E-3</v>
      </c>
    </row>
    <row r="45" spans="2:15">
      <c r="B45" s="92"/>
      <c r="C45" s="87"/>
      <c r="D45" s="87"/>
      <c r="E45" s="87"/>
      <c r="F45" s="87"/>
      <c r="G45" s="87"/>
      <c r="H45" s="87"/>
      <c r="I45" s="90"/>
      <c r="J45" s="102"/>
      <c r="K45" s="87"/>
      <c r="L45" s="87"/>
      <c r="M45" s="87"/>
      <c r="N45" s="91"/>
      <c r="O45" s="87"/>
    </row>
    <row r="46" spans="2:15">
      <c r="B46" s="85" t="s">
        <v>1286</v>
      </c>
      <c r="C46" s="80"/>
      <c r="D46" s="81"/>
      <c r="E46" s="81"/>
      <c r="F46" s="80"/>
      <c r="G46" s="81"/>
      <c r="H46" s="81"/>
      <c r="I46" s="83"/>
      <c r="J46" s="100"/>
      <c r="K46" s="83">
        <v>0.56589714499999988</v>
      </c>
      <c r="L46" s="83">
        <v>2523.6586103699992</v>
      </c>
      <c r="M46" s="84"/>
      <c r="N46" s="84">
        <f t="shared" ref="N46:N77" si="1">IFERROR(L46/$L$11,0)</f>
        <v>0.26201493216277283</v>
      </c>
      <c r="O46" s="84">
        <f>L46/'סכום נכסי הקרן'!$C$42</f>
        <v>2.0721060850511241E-2</v>
      </c>
    </row>
    <row r="47" spans="2:15">
      <c r="B47" s="86" t="s">
        <v>1287</v>
      </c>
      <c r="C47" s="87" t="s">
        <v>1288</v>
      </c>
      <c r="D47" s="88" t="s">
        <v>120</v>
      </c>
      <c r="E47" s="88" t="s">
        <v>308</v>
      </c>
      <c r="F47" s="87" t="s">
        <v>829</v>
      </c>
      <c r="G47" s="88" t="s">
        <v>645</v>
      </c>
      <c r="H47" s="88" t="s">
        <v>132</v>
      </c>
      <c r="I47" s="90">
        <v>3029.5497860000005</v>
      </c>
      <c r="J47" s="102">
        <v>1129</v>
      </c>
      <c r="K47" s="90"/>
      <c r="L47" s="90">
        <v>34.203617086999998</v>
      </c>
      <c r="M47" s="91">
        <v>1.4375747770382839E-5</v>
      </c>
      <c r="N47" s="91">
        <f t="shared" si="1"/>
        <v>3.5511373741069691E-3</v>
      </c>
      <c r="O47" s="91">
        <f>L47/'סכום נכסי הקרן'!$C$42</f>
        <v>2.8083641268079586E-4</v>
      </c>
    </row>
    <row r="48" spans="2:15">
      <c r="B48" s="86" t="s">
        <v>1289</v>
      </c>
      <c r="C48" s="87" t="s">
        <v>1290</v>
      </c>
      <c r="D48" s="88" t="s">
        <v>120</v>
      </c>
      <c r="E48" s="88" t="s">
        <v>308</v>
      </c>
      <c r="F48" s="87" t="s">
        <v>1291</v>
      </c>
      <c r="G48" s="88" t="s">
        <v>543</v>
      </c>
      <c r="H48" s="88" t="s">
        <v>132</v>
      </c>
      <c r="I48" s="90">
        <v>127.53196800000002</v>
      </c>
      <c r="J48" s="102">
        <v>7600</v>
      </c>
      <c r="K48" s="90"/>
      <c r="L48" s="90">
        <v>9.6924295849999993</v>
      </c>
      <c r="M48" s="91">
        <v>8.6904752348446644E-6</v>
      </c>
      <c r="N48" s="91">
        <f t="shared" si="1"/>
        <v>1.0063014346595384E-3</v>
      </c>
      <c r="O48" s="91">
        <f>L48/'סכום נכסי הקרן'!$C$42</f>
        <v>7.9581850886968885E-5</v>
      </c>
    </row>
    <row r="49" spans="2:15">
      <c r="B49" s="86" t="s">
        <v>1292</v>
      </c>
      <c r="C49" s="87" t="s">
        <v>1293</v>
      </c>
      <c r="D49" s="88" t="s">
        <v>120</v>
      </c>
      <c r="E49" s="88" t="s">
        <v>308</v>
      </c>
      <c r="F49" s="87" t="s">
        <v>1294</v>
      </c>
      <c r="G49" s="88" t="s">
        <v>127</v>
      </c>
      <c r="H49" s="88" t="s">
        <v>132</v>
      </c>
      <c r="I49" s="90">
        <v>95.532466999999997</v>
      </c>
      <c r="J49" s="102">
        <v>9582</v>
      </c>
      <c r="K49" s="90"/>
      <c r="L49" s="90">
        <v>9.1539210299999993</v>
      </c>
      <c r="M49" s="91">
        <v>8.4919009019956116E-6</v>
      </c>
      <c r="N49" s="91">
        <f t="shared" si="1"/>
        <v>9.5039162105495136E-4</v>
      </c>
      <c r="O49" s="91">
        <f>L49/'סכום נכסי הקרן'!$C$42</f>
        <v>7.5160306510552649E-5</v>
      </c>
    </row>
    <row r="50" spans="2:15">
      <c r="B50" s="86" t="s">
        <v>1295</v>
      </c>
      <c r="C50" s="87" t="s">
        <v>1296</v>
      </c>
      <c r="D50" s="88" t="s">
        <v>120</v>
      </c>
      <c r="E50" s="88" t="s">
        <v>308</v>
      </c>
      <c r="F50" s="87" t="s">
        <v>1297</v>
      </c>
      <c r="G50" s="88" t="s">
        <v>824</v>
      </c>
      <c r="H50" s="88" t="s">
        <v>132</v>
      </c>
      <c r="I50" s="90">
        <v>3643.6365620000001</v>
      </c>
      <c r="J50" s="102">
        <v>1336</v>
      </c>
      <c r="K50" s="90"/>
      <c r="L50" s="90">
        <v>48.678984466000003</v>
      </c>
      <c r="M50" s="91">
        <v>2.9125787438929166E-5</v>
      </c>
      <c r="N50" s="91">
        <f t="shared" si="1"/>
        <v>5.0540198900919011E-3</v>
      </c>
      <c r="O50" s="91">
        <f>L50/'סכום נכסי הקרן'!$C$42</f>
        <v>3.9968963912800893E-4</v>
      </c>
    </row>
    <row r="51" spans="2:15">
      <c r="B51" s="86" t="s">
        <v>1298</v>
      </c>
      <c r="C51" s="87" t="s">
        <v>1299</v>
      </c>
      <c r="D51" s="88" t="s">
        <v>120</v>
      </c>
      <c r="E51" s="88" t="s">
        <v>308</v>
      </c>
      <c r="F51" s="87" t="s">
        <v>1300</v>
      </c>
      <c r="G51" s="88" t="s">
        <v>129</v>
      </c>
      <c r="H51" s="88" t="s">
        <v>132</v>
      </c>
      <c r="I51" s="90">
        <v>531.58590900000002</v>
      </c>
      <c r="J51" s="102">
        <v>688.3</v>
      </c>
      <c r="K51" s="90"/>
      <c r="L51" s="90">
        <v>3.658905812</v>
      </c>
      <c r="M51" s="91">
        <v>2.6951974141967803E-6</v>
      </c>
      <c r="N51" s="91">
        <f t="shared" si="1"/>
        <v>3.7988020811602558E-4</v>
      </c>
      <c r="O51" s="91">
        <f>L51/'סכום נכסי הקרן'!$C$42</f>
        <v>3.0042260734159135E-5</v>
      </c>
    </row>
    <row r="52" spans="2:15">
      <c r="B52" s="86" t="s">
        <v>1301</v>
      </c>
      <c r="C52" s="87" t="s">
        <v>1302</v>
      </c>
      <c r="D52" s="88" t="s">
        <v>120</v>
      </c>
      <c r="E52" s="88" t="s">
        <v>308</v>
      </c>
      <c r="F52" s="87" t="s">
        <v>1303</v>
      </c>
      <c r="G52" s="88" t="s">
        <v>495</v>
      </c>
      <c r="H52" s="88" t="s">
        <v>132</v>
      </c>
      <c r="I52" s="90">
        <v>200.58473900000001</v>
      </c>
      <c r="J52" s="102">
        <v>10150</v>
      </c>
      <c r="K52" s="90"/>
      <c r="L52" s="90">
        <v>20.359351045</v>
      </c>
      <c r="M52" s="91">
        <v>9.2653676150302545E-6</v>
      </c>
      <c r="N52" s="91">
        <f t="shared" si="1"/>
        <v>2.1137779733811368E-3</v>
      </c>
      <c r="O52" s="91">
        <f>L52/'סכום נכסי הקרן'!$C$42</f>
        <v>1.6716498426009915E-4</v>
      </c>
    </row>
    <row r="53" spans="2:15">
      <c r="B53" s="86" t="s">
        <v>1304</v>
      </c>
      <c r="C53" s="87" t="s">
        <v>1305</v>
      </c>
      <c r="D53" s="88" t="s">
        <v>120</v>
      </c>
      <c r="E53" s="88" t="s">
        <v>308</v>
      </c>
      <c r="F53" s="87" t="s">
        <v>839</v>
      </c>
      <c r="G53" s="88" t="s">
        <v>699</v>
      </c>
      <c r="H53" s="88" t="s">
        <v>132</v>
      </c>
      <c r="I53" s="90">
        <v>21957.662797000005</v>
      </c>
      <c r="J53" s="102">
        <v>720</v>
      </c>
      <c r="K53" s="90"/>
      <c r="L53" s="90">
        <v>158.095172136</v>
      </c>
      <c r="M53" s="91">
        <v>2.1615510407222843E-5</v>
      </c>
      <c r="N53" s="91">
        <f t="shared" si="1"/>
        <v>1.641398548609662E-2</v>
      </c>
      <c r="O53" s="91">
        <f>L53/'סכום נכסי הקרן'!$C$42</f>
        <v>1.2980756067960469E-3</v>
      </c>
    </row>
    <row r="54" spans="2:15">
      <c r="B54" s="86" t="s">
        <v>1306</v>
      </c>
      <c r="C54" s="87" t="s">
        <v>1307</v>
      </c>
      <c r="D54" s="88" t="s">
        <v>120</v>
      </c>
      <c r="E54" s="88" t="s">
        <v>308</v>
      </c>
      <c r="F54" s="87" t="s">
        <v>847</v>
      </c>
      <c r="G54" s="88" t="s">
        <v>645</v>
      </c>
      <c r="H54" s="88" t="s">
        <v>132</v>
      </c>
      <c r="I54" s="90">
        <v>284.20361100000002</v>
      </c>
      <c r="J54" s="102">
        <v>15550</v>
      </c>
      <c r="K54" s="90"/>
      <c r="L54" s="90">
        <v>44.193661554000002</v>
      </c>
      <c r="M54" s="91">
        <v>2.2478174697331509E-5</v>
      </c>
      <c r="N54" s="91">
        <f t="shared" si="1"/>
        <v>4.5883382112440994E-3</v>
      </c>
      <c r="O54" s="91">
        <f>L54/'סכום נכסי הקרן'!$C$42</f>
        <v>3.6286189681300615E-4</v>
      </c>
    </row>
    <row r="55" spans="2:15">
      <c r="B55" s="86" t="s">
        <v>1308</v>
      </c>
      <c r="C55" s="87" t="s">
        <v>1309</v>
      </c>
      <c r="D55" s="88" t="s">
        <v>120</v>
      </c>
      <c r="E55" s="88" t="s">
        <v>308</v>
      </c>
      <c r="F55" s="87" t="s">
        <v>1310</v>
      </c>
      <c r="G55" s="88" t="s">
        <v>600</v>
      </c>
      <c r="H55" s="88" t="s">
        <v>132</v>
      </c>
      <c r="I55" s="90">
        <v>238.51005399999997</v>
      </c>
      <c r="J55" s="102">
        <v>10470</v>
      </c>
      <c r="K55" s="90"/>
      <c r="L55" s="90">
        <v>24.972002658000001</v>
      </c>
      <c r="M55" s="91">
        <v>6.5649118135548947E-6</v>
      </c>
      <c r="N55" s="91">
        <f t="shared" si="1"/>
        <v>2.5926793566762043E-3</v>
      </c>
      <c r="O55" s="91">
        <f>L55/'סכום נכסי הקרן'!$C$42</f>
        <v>2.0503818722124323E-4</v>
      </c>
    </row>
    <row r="56" spans="2:15">
      <c r="B56" s="86" t="s">
        <v>1311</v>
      </c>
      <c r="C56" s="87" t="s">
        <v>1312</v>
      </c>
      <c r="D56" s="88" t="s">
        <v>120</v>
      </c>
      <c r="E56" s="88" t="s">
        <v>308</v>
      </c>
      <c r="F56" s="87" t="s">
        <v>871</v>
      </c>
      <c r="G56" s="88" t="s">
        <v>645</v>
      </c>
      <c r="H56" s="88" t="s">
        <v>132</v>
      </c>
      <c r="I56" s="90">
        <v>61.015909999999991</v>
      </c>
      <c r="J56" s="102">
        <v>4084</v>
      </c>
      <c r="K56" s="90"/>
      <c r="L56" s="90">
        <v>2.491889762</v>
      </c>
      <c r="M56" s="91">
        <v>1.0665439004352461E-6</v>
      </c>
      <c r="N56" s="91">
        <f t="shared" si="1"/>
        <v>2.5871658086583003E-4</v>
      </c>
      <c r="O56" s="91">
        <f>L56/'סכום נכסי הקרן'!$C$42</f>
        <v>2.0460215648422314E-5</v>
      </c>
    </row>
    <row r="57" spans="2:15">
      <c r="B57" s="86" t="s">
        <v>1313</v>
      </c>
      <c r="C57" s="87" t="s">
        <v>1314</v>
      </c>
      <c r="D57" s="88" t="s">
        <v>120</v>
      </c>
      <c r="E57" s="88" t="s">
        <v>308</v>
      </c>
      <c r="F57" s="87" t="s">
        <v>1315</v>
      </c>
      <c r="G57" s="88" t="s">
        <v>629</v>
      </c>
      <c r="H57" s="88" t="s">
        <v>132</v>
      </c>
      <c r="I57" s="90">
        <v>89.439850000000007</v>
      </c>
      <c r="J57" s="102">
        <v>7250</v>
      </c>
      <c r="K57" s="90"/>
      <c r="L57" s="90">
        <v>6.4843891060000001</v>
      </c>
      <c r="M57" s="91">
        <v>4.9410094194226857E-6</v>
      </c>
      <c r="N57" s="91">
        <f t="shared" si="1"/>
        <v>6.7323161886643536E-4</v>
      </c>
      <c r="O57" s="91">
        <f>L57/'סכום נכסי הקרן'!$C$42</f>
        <v>5.3241520343402888E-5</v>
      </c>
    </row>
    <row r="58" spans="2:15">
      <c r="B58" s="86" t="s">
        <v>1316</v>
      </c>
      <c r="C58" s="87" t="s">
        <v>1317</v>
      </c>
      <c r="D58" s="88" t="s">
        <v>120</v>
      </c>
      <c r="E58" s="88" t="s">
        <v>308</v>
      </c>
      <c r="F58" s="87" t="s">
        <v>850</v>
      </c>
      <c r="G58" s="88" t="s">
        <v>360</v>
      </c>
      <c r="H58" s="88" t="s">
        <v>132</v>
      </c>
      <c r="I58" s="90">
        <v>9726.2386729999998</v>
      </c>
      <c r="J58" s="102">
        <v>123.1</v>
      </c>
      <c r="K58" s="90"/>
      <c r="L58" s="90">
        <v>11.972999806000001</v>
      </c>
      <c r="M58" s="91">
        <v>3.0332742068119286E-6</v>
      </c>
      <c r="N58" s="91">
        <f t="shared" si="1"/>
        <v>1.2430780926799146E-3</v>
      </c>
      <c r="O58" s="91">
        <f>L58/'סכום נכסי הקרן'!$C$42</f>
        <v>9.8306980398950151E-5</v>
      </c>
    </row>
    <row r="59" spans="2:15">
      <c r="B59" s="86" t="s">
        <v>1318</v>
      </c>
      <c r="C59" s="87" t="s">
        <v>1319</v>
      </c>
      <c r="D59" s="88" t="s">
        <v>120</v>
      </c>
      <c r="E59" s="88" t="s">
        <v>308</v>
      </c>
      <c r="F59" s="87" t="s">
        <v>648</v>
      </c>
      <c r="G59" s="88" t="s">
        <v>629</v>
      </c>
      <c r="H59" s="88" t="s">
        <v>132</v>
      </c>
      <c r="I59" s="90">
        <v>918.59334400000012</v>
      </c>
      <c r="J59" s="102">
        <v>1070</v>
      </c>
      <c r="K59" s="90">
        <v>0.29394987</v>
      </c>
      <c r="L59" s="90">
        <v>10.122898653</v>
      </c>
      <c r="M59" s="91">
        <v>5.5146338436996049E-6</v>
      </c>
      <c r="N59" s="91">
        <f t="shared" si="1"/>
        <v>1.050994216475085E-3</v>
      </c>
      <c r="O59" s="91">
        <f>L59/'סכום נכסי הקרן'!$C$42</f>
        <v>8.3116313003056425E-5</v>
      </c>
    </row>
    <row r="60" spans="2:15">
      <c r="B60" s="86" t="s">
        <v>1320</v>
      </c>
      <c r="C60" s="87" t="s">
        <v>1321</v>
      </c>
      <c r="D60" s="88" t="s">
        <v>120</v>
      </c>
      <c r="E60" s="88" t="s">
        <v>308</v>
      </c>
      <c r="F60" s="87" t="s">
        <v>599</v>
      </c>
      <c r="G60" s="88" t="s">
        <v>600</v>
      </c>
      <c r="H60" s="88" t="s">
        <v>132</v>
      </c>
      <c r="I60" s="90">
        <v>39290.275423999999</v>
      </c>
      <c r="J60" s="102">
        <v>114</v>
      </c>
      <c r="K60" s="90"/>
      <c r="L60" s="90">
        <v>44.790913984000007</v>
      </c>
      <c r="M60" s="91">
        <v>3.1060596208589488E-5</v>
      </c>
      <c r="N60" s="91">
        <f t="shared" si="1"/>
        <v>4.6503470163524732E-3</v>
      </c>
      <c r="O60" s="91">
        <f>L60/'סכום נכסי הקרן'!$C$42</f>
        <v>3.6776577085297839E-4</v>
      </c>
    </row>
    <row r="61" spans="2:15">
      <c r="B61" s="86" t="s">
        <v>1322</v>
      </c>
      <c r="C61" s="87" t="s">
        <v>1323</v>
      </c>
      <c r="D61" s="88" t="s">
        <v>120</v>
      </c>
      <c r="E61" s="88" t="s">
        <v>308</v>
      </c>
      <c r="F61" s="87" t="s">
        <v>1324</v>
      </c>
      <c r="G61" s="88" t="s">
        <v>699</v>
      </c>
      <c r="H61" s="88" t="s">
        <v>132</v>
      </c>
      <c r="I61" s="90">
        <v>2251.2446530000002</v>
      </c>
      <c r="J61" s="102">
        <v>832.4</v>
      </c>
      <c r="K61" s="90"/>
      <c r="L61" s="90">
        <v>18.739360488999999</v>
      </c>
      <c r="M61" s="91">
        <v>1.2667163719567952E-5</v>
      </c>
      <c r="N61" s="91">
        <f t="shared" si="1"/>
        <v>1.9455849722000295E-3</v>
      </c>
      <c r="O61" s="91">
        <f>L61/'סכום נכסי הקרן'!$C$42</f>
        <v>1.5386369114929756E-4</v>
      </c>
    </row>
    <row r="62" spans="2:15">
      <c r="B62" s="86" t="s">
        <v>1325</v>
      </c>
      <c r="C62" s="87" t="s">
        <v>1326</v>
      </c>
      <c r="D62" s="88" t="s">
        <v>120</v>
      </c>
      <c r="E62" s="88" t="s">
        <v>308</v>
      </c>
      <c r="F62" s="87" t="s">
        <v>1327</v>
      </c>
      <c r="G62" s="88" t="s">
        <v>127</v>
      </c>
      <c r="H62" s="88" t="s">
        <v>132</v>
      </c>
      <c r="I62" s="90">
        <v>188.62420700000001</v>
      </c>
      <c r="J62" s="102">
        <v>4269</v>
      </c>
      <c r="K62" s="90"/>
      <c r="L62" s="90">
        <v>8.0523673779999996</v>
      </c>
      <c r="M62" s="91">
        <v>6.8920385977707157E-6</v>
      </c>
      <c r="N62" s="91">
        <f t="shared" si="1"/>
        <v>8.3602452551498883E-4</v>
      </c>
      <c r="O62" s="91">
        <f>L62/'סכום נכסי הקרן'!$C$42</f>
        <v>6.6115755017175977E-5</v>
      </c>
    </row>
    <row r="63" spans="2:15">
      <c r="B63" s="86" t="s">
        <v>1328</v>
      </c>
      <c r="C63" s="87" t="s">
        <v>1329</v>
      </c>
      <c r="D63" s="88" t="s">
        <v>120</v>
      </c>
      <c r="E63" s="88" t="s">
        <v>308</v>
      </c>
      <c r="F63" s="87" t="s">
        <v>1330</v>
      </c>
      <c r="G63" s="88" t="s">
        <v>153</v>
      </c>
      <c r="H63" s="88" t="s">
        <v>132</v>
      </c>
      <c r="I63" s="90">
        <v>178.81763599999999</v>
      </c>
      <c r="J63" s="102">
        <v>14730</v>
      </c>
      <c r="K63" s="90"/>
      <c r="L63" s="90">
        <v>26.339837746000001</v>
      </c>
      <c r="M63" s="91">
        <v>6.9614247027019303E-6</v>
      </c>
      <c r="N63" s="91">
        <f t="shared" si="1"/>
        <v>2.7346927083710419E-3</v>
      </c>
      <c r="O63" s="91">
        <f>L63/'סכום נכסי הקרן'!$C$42</f>
        <v>2.1626910172586276E-4</v>
      </c>
    </row>
    <row r="64" spans="2:15">
      <c r="B64" s="86" t="s">
        <v>1331</v>
      </c>
      <c r="C64" s="87" t="s">
        <v>1332</v>
      </c>
      <c r="D64" s="88" t="s">
        <v>120</v>
      </c>
      <c r="E64" s="88" t="s">
        <v>308</v>
      </c>
      <c r="F64" s="87" t="s">
        <v>803</v>
      </c>
      <c r="G64" s="88" t="s">
        <v>645</v>
      </c>
      <c r="H64" s="88" t="s">
        <v>132</v>
      </c>
      <c r="I64" s="90">
        <v>244.07990600000002</v>
      </c>
      <c r="J64" s="102">
        <v>21860</v>
      </c>
      <c r="K64" s="90"/>
      <c r="L64" s="90">
        <v>53.355867554000007</v>
      </c>
      <c r="M64" s="91">
        <v>1.3046909827419701E-5</v>
      </c>
      <c r="N64" s="91">
        <f t="shared" si="1"/>
        <v>5.5395900064302119E-3</v>
      </c>
      <c r="O64" s="91">
        <f>L64/'סכום נכסי הקרן'!$C$42</f>
        <v>4.3809022891418717E-4</v>
      </c>
    </row>
    <row r="65" spans="2:15">
      <c r="B65" s="86" t="s">
        <v>1333</v>
      </c>
      <c r="C65" s="87" t="s">
        <v>1334</v>
      </c>
      <c r="D65" s="88" t="s">
        <v>120</v>
      </c>
      <c r="E65" s="88" t="s">
        <v>308</v>
      </c>
      <c r="F65" s="87" t="s">
        <v>1335</v>
      </c>
      <c r="G65" s="88" t="s">
        <v>128</v>
      </c>
      <c r="H65" s="88" t="s">
        <v>132</v>
      </c>
      <c r="I65" s="90">
        <v>190.81445599999998</v>
      </c>
      <c r="J65" s="102">
        <v>27500</v>
      </c>
      <c r="K65" s="90"/>
      <c r="L65" s="90">
        <v>52.473975350000003</v>
      </c>
      <c r="M65" s="91">
        <v>3.2843640314338705E-5</v>
      </c>
      <c r="N65" s="91">
        <f t="shared" si="1"/>
        <v>5.4480289192623786E-3</v>
      </c>
      <c r="O65" s="91">
        <f>L65/'סכום נכסי הקרן'!$C$42</f>
        <v>4.3084925664179394E-4</v>
      </c>
    </row>
    <row r="66" spans="2:15">
      <c r="B66" s="86" t="s">
        <v>1336</v>
      </c>
      <c r="C66" s="87" t="s">
        <v>1337</v>
      </c>
      <c r="D66" s="88" t="s">
        <v>120</v>
      </c>
      <c r="E66" s="88" t="s">
        <v>308</v>
      </c>
      <c r="F66" s="87" t="s">
        <v>1338</v>
      </c>
      <c r="G66" s="88" t="s">
        <v>1339</v>
      </c>
      <c r="H66" s="88" t="s">
        <v>132</v>
      </c>
      <c r="I66" s="90">
        <v>2239.1046860000001</v>
      </c>
      <c r="J66" s="102">
        <v>4892</v>
      </c>
      <c r="K66" s="90"/>
      <c r="L66" s="90">
        <v>109.537001229</v>
      </c>
      <c r="M66" s="91">
        <v>3.1308661648752537E-5</v>
      </c>
      <c r="N66" s="91">
        <f t="shared" si="1"/>
        <v>1.1372508875961704E-2</v>
      </c>
      <c r="O66" s="91">
        <f>L66/'סכום נכסי הקרן'!$C$42</f>
        <v>8.9937793429035323E-4</v>
      </c>
    </row>
    <row r="67" spans="2:15">
      <c r="B67" s="86" t="s">
        <v>1340</v>
      </c>
      <c r="C67" s="87" t="s">
        <v>1341</v>
      </c>
      <c r="D67" s="88" t="s">
        <v>120</v>
      </c>
      <c r="E67" s="88" t="s">
        <v>308</v>
      </c>
      <c r="F67" s="87" t="s">
        <v>1342</v>
      </c>
      <c r="G67" s="88" t="s">
        <v>154</v>
      </c>
      <c r="H67" s="88" t="s">
        <v>132</v>
      </c>
      <c r="I67" s="90">
        <v>1030.923951</v>
      </c>
      <c r="J67" s="102">
        <v>3055</v>
      </c>
      <c r="K67" s="90"/>
      <c r="L67" s="90">
        <v>31.494726718000003</v>
      </c>
      <c r="M67" s="91">
        <v>9.7256976509433961E-6</v>
      </c>
      <c r="N67" s="91">
        <f t="shared" si="1"/>
        <v>3.2698910425495238E-3</v>
      </c>
      <c r="O67" s="91">
        <f>L67/'סכום נכסי הקרן'!$C$42</f>
        <v>2.5859446523879092E-4</v>
      </c>
    </row>
    <row r="68" spans="2:15">
      <c r="B68" s="86" t="s">
        <v>1343</v>
      </c>
      <c r="C68" s="87" t="s">
        <v>1344</v>
      </c>
      <c r="D68" s="88" t="s">
        <v>120</v>
      </c>
      <c r="E68" s="88" t="s">
        <v>308</v>
      </c>
      <c r="F68" s="87" t="s">
        <v>1345</v>
      </c>
      <c r="G68" s="88" t="s">
        <v>1339</v>
      </c>
      <c r="H68" s="88" t="s">
        <v>132</v>
      </c>
      <c r="I68" s="90">
        <v>572.31873900000005</v>
      </c>
      <c r="J68" s="102">
        <v>17440</v>
      </c>
      <c r="K68" s="90"/>
      <c r="L68" s="90">
        <v>99.812388162999994</v>
      </c>
      <c r="M68" s="91">
        <v>2.4978257189240699E-5</v>
      </c>
      <c r="N68" s="91">
        <f t="shared" si="1"/>
        <v>1.0362866041416965E-2</v>
      </c>
      <c r="O68" s="91">
        <f>L68/'סכום נכסי הקרן'!$C$42</f>
        <v>8.1953183376777907E-4</v>
      </c>
    </row>
    <row r="69" spans="2:15">
      <c r="B69" s="86" t="s">
        <v>1346</v>
      </c>
      <c r="C69" s="87" t="s">
        <v>1347</v>
      </c>
      <c r="D69" s="88" t="s">
        <v>120</v>
      </c>
      <c r="E69" s="88" t="s">
        <v>308</v>
      </c>
      <c r="F69" s="87" t="s">
        <v>1348</v>
      </c>
      <c r="G69" s="88" t="s">
        <v>495</v>
      </c>
      <c r="H69" s="88" t="s">
        <v>132</v>
      </c>
      <c r="I69" s="90">
        <v>195.79456999999999</v>
      </c>
      <c r="J69" s="102">
        <v>18950</v>
      </c>
      <c r="K69" s="90"/>
      <c r="L69" s="90">
        <v>37.103071036999999</v>
      </c>
      <c r="M69" s="91">
        <v>1.3514388598454154E-5</v>
      </c>
      <c r="N69" s="91">
        <f t="shared" si="1"/>
        <v>3.8521686732282687E-3</v>
      </c>
      <c r="O69" s="91">
        <f>L69/'סכום נכסי הקרן'!$C$42</f>
        <v>3.0464302482886163E-4</v>
      </c>
    </row>
    <row r="70" spans="2:15">
      <c r="B70" s="86" t="s">
        <v>1349</v>
      </c>
      <c r="C70" s="87" t="s">
        <v>1350</v>
      </c>
      <c r="D70" s="88" t="s">
        <v>120</v>
      </c>
      <c r="E70" s="88" t="s">
        <v>308</v>
      </c>
      <c r="F70" s="87" t="s">
        <v>1351</v>
      </c>
      <c r="G70" s="88" t="s">
        <v>129</v>
      </c>
      <c r="H70" s="88" t="s">
        <v>132</v>
      </c>
      <c r="I70" s="90">
        <v>1638.600091</v>
      </c>
      <c r="J70" s="102">
        <v>1022</v>
      </c>
      <c r="K70" s="90"/>
      <c r="L70" s="90">
        <v>16.746492929999999</v>
      </c>
      <c r="M70" s="91">
        <v>8.1830561596630925E-6</v>
      </c>
      <c r="N70" s="91">
        <f t="shared" si="1"/>
        <v>1.7386785958244148E-3</v>
      </c>
      <c r="O70" s="91">
        <f>L70/'סכום נכסי הקרן'!$C$42</f>
        <v>1.3750080839353745E-4</v>
      </c>
    </row>
    <row r="71" spans="2:15">
      <c r="B71" s="86" t="s">
        <v>1352</v>
      </c>
      <c r="C71" s="87" t="s">
        <v>1353</v>
      </c>
      <c r="D71" s="88" t="s">
        <v>120</v>
      </c>
      <c r="E71" s="88" t="s">
        <v>308</v>
      </c>
      <c r="F71" s="87" t="s">
        <v>1354</v>
      </c>
      <c r="G71" s="88" t="s">
        <v>645</v>
      </c>
      <c r="H71" s="88" t="s">
        <v>132</v>
      </c>
      <c r="I71" s="90">
        <v>3763.3289789999999</v>
      </c>
      <c r="J71" s="102">
        <v>765</v>
      </c>
      <c r="K71" s="90"/>
      <c r="L71" s="90">
        <v>28.789466691000001</v>
      </c>
      <c r="M71" s="91">
        <v>1.2437294289296692E-5</v>
      </c>
      <c r="N71" s="91">
        <f t="shared" si="1"/>
        <v>2.989021625606816E-3</v>
      </c>
      <c r="O71" s="91">
        <f>L71/'סכום נכסי הקרן'!$C$42</f>
        <v>2.3638232552798265E-4</v>
      </c>
    </row>
    <row r="72" spans="2:15">
      <c r="B72" s="86" t="s">
        <v>1355</v>
      </c>
      <c r="C72" s="87" t="s">
        <v>1356</v>
      </c>
      <c r="D72" s="88" t="s">
        <v>120</v>
      </c>
      <c r="E72" s="88" t="s">
        <v>308</v>
      </c>
      <c r="F72" s="87" t="s">
        <v>736</v>
      </c>
      <c r="G72" s="88" t="s">
        <v>126</v>
      </c>
      <c r="H72" s="88" t="s">
        <v>132</v>
      </c>
      <c r="I72" s="90">
        <v>102650.528731</v>
      </c>
      <c r="J72" s="102">
        <v>118.6</v>
      </c>
      <c r="K72" s="90"/>
      <c r="L72" s="90">
        <v>121.743527074</v>
      </c>
      <c r="M72" s="91">
        <v>3.9626416335740727E-5</v>
      </c>
      <c r="N72" s="91">
        <f t="shared" si="1"/>
        <v>1.2639832446621644E-2</v>
      </c>
      <c r="O72" s="91">
        <f>L72/'סכום נכסי הקרן'!$C$42</f>
        <v>9.9960233222130021E-4</v>
      </c>
    </row>
    <row r="73" spans="2:15">
      <c r="B73" s="86" t="s">
        <v>1357</v>
      </c>
      <c r="C73" s="87" t="s">
        <v>1358</v>
      </c>
      <c r="D73" s="88" t="s">
        <v>120</v>
      </c>
      <c r="E73" s="88" t="s">
        <v>308</v>
      </c>
      <c r="F73" s="87" t="s">
        <v>421</v>
      </c>
      <c r="G73" s="88" t="s">
        <v>342</v>
      </c>
      <c r="H73" s="88" t="s">
        <v>132</v>
      </c>
      <c r="I73" s="90">
        <v>54.70668100000001</v>
      </c>
      <c r="J73" s="102">
        <v>67500</v>
      </c>
      <c r="K73" s="90"/>
      <c r="L73" s="90">
        <v>36.927009482000003</v>
      </c>
      <c r="M73" s="91">
        <v>1.0123562888701043E-5</v>
      </c>
      <c r="N73" s="91">
        <f t="shared" si="1"/>
        <v>3.8338893559702845E-3</v>
      </c>
      <c r="O73" s="91">
        <f>L73/'סכום נכסי הקרן'!$C$42</f>
        <v>3.0319743223579073E-4</v>
      </c>
    </row>
    <row r="74" spans="2:15">
      <c r="B74" s="86" t="s">
        <v>1359</v>
      </c>
      <c r="C74" s="87" t="s">
        <v>1360</v>
      </c>
      <c r="D74" s="88" t="s">
        <v>120</v>
      </c>
      <c r="E74" s="88" t="s">
        <v>308</v>
      </c>
      <c r="F74" s="87" t="s">
        <v>1361</v>
      </c>
      <c r="G74" s="88" t="s">
        <v>543</v>
      </c>
      <c r="H74" s="88" t="s">
        <v>132</v>
      </c>
      <c r="I74" s="90">
        <v>669.34862899999996</v>
      </c>
      <c r="J74" s="102">
        <v>5918</v>
      </c>
      <c r="K74" s="90"/>
      <c r="L74" s="90">
        <v>39.612051850999997</v>
      </c>
      <c r="M74" s="91">
        <v>9.0378513307340105E-6</v>
      </c>
      <c r="N74" s="91">
        <f t="shared" si="1"/>
        <v>4.1126597059997442E-3</v>
      </c>
      <c r="O74" s="91">
        <f>L74/'סכום נכסי הקרן'!$C$42</f>
        <v>3.2524357036462924E-4</v>
      </c>
    </row>
    <row r="75" spans="2:15">
      <c r="B75" s="86" t="s">
        <v>1362</v>
      </c>
      <c r="C75" s="87" t="s">
        <v>1363</v>
      </c>
      <c r="D75" s="88" t="s">
        <v>120</v>
      </c>
      <c r="E75" s="88" t="s">
        <v>308</v>
      </c>
      <c r="F75" s="87" t="s">
        <v>560</v>
      </c>
      <c r="G75" s="88" t="s">
        <v>342</v>
      </c>
      <c r="H75" s="88" t="s">
        <v>132</v>
      </c>
      <c r="I75" s="90">
        <v>456.341137</v>
      </c>
      <c r="J75" s="102">
        <v>9700</v>
      </c>
      <c r="K75" s="90"/>
      <c r="L75" s="90">
        <v>44.265090281999996</v>
      </c>
      <c r="M75" s="91">
        <v>1.2518325555096406E-5</v>
      </c>
      <c r="N75" s="91">
        <f t="shared" si="1"/>
        <v>4.5957541878918476E-3</v>
      </c>
      <c r="O75" s="91">
        <f>L75/'סכום נכסי הקרן'!$C$42</f>
        <v>3.634483782860868E-4</v>
      </c>
    </row>
    <row r="76" spans="2:15">
      <c r="B76" s="86" t="s">
        <v>1364</v>
      </c>
      <c r="C76" s="87" t="s">
        <v>1365</v>
      </c>
      <c r="D76" s="88" t="s">
        <v>120</v>
      </c>
      <c r="E76" s="88" t="s">
        <v>308</v>
      </c>
      <c r="F76" s="87" t="s">
        <v>1366</v>
      </c>
      <c r="G76" s="88" t="s">
        <v>1339</v>
      </c>
      <c r="H76" s="88" t="s">
        <v>132</v>
      </c>
      <c r="I76" s="90">
        <v>1474.5590400000001</v>
      </c>
      <c r="J76" s="102">
        <v>7364</v>
      </c>
      <c r="K76" s="90"/>
      <c r="L76" s="90">
        <v>108.58652770599998</v>
      </c>
      <c r="M76" s="91">
        <v>2.3445039451675477E-5</v>
      </c>
      <c r="N76" s="91">
        <f t="shared" si="1"/>
        <v>1.1273827439959215E-2</v>
      </c>
      <c r="O76" s="91">
        <f>L76/'סכום נכסי הקרן'!$C$42</f>
        <v>8.9157385983037888E-4</v>
      </c>
    </row>
    <row r="77" spans="2:15">
      <c r="B77" s="86" t="s">
        <v>1367</v>
      </c>
      <c r="C77" s="87" t="s">
        <v>1368</v>
      </c>
      <c r="D77" s="88" t="s">
        <v>120</v>
      </c>
      <c r="E77" s="88" t="s">
        <v>308</v>
      </c>
      <c r="F77" s="87" t="s">
        <v>1369</v>
      </c>
      <c r="G77" s="88" t="s">
        <v>1370</v>
      </c>
      <c r="H77" s="88" t="s">
        <v>132</v>
      </c>
      <c r="I77" s="90">
        <v>2153.4631439999998</v>
      </c>
      <c r="J77" s="102">
        <v>3500</v>
      </c>
      <c r="K77" s="90"/>
      <c r="L77" s="90">
        <v>75.371210047000005</v>
      </c>
      <c r="M77" s="91">
        <v>1.9685581322285985E-5</v>
      </c>
      <c r="N77" s="91">
        <f t="shared" si="1"/>
        <v>7.8252987176405178E-3</v>
      </c>
      <c r="O77" s="91">
        <f>L77/'סכום נכסי הקרן'!$C$42</f>
        <v>6.1885209962356063E-4</v>
      </c>
    </row>
    <row r="78" spans="2:15">
      <c r="B78" s="86" t="s">
        <v>1371</v>
      </c>
      <c r="C78" s="87" t="s">
        <v>1372</v>
      </c>
      <c r="D78" s="88" t="s">
        <v>120</v>
      </c>
      <c r="E78" s="88" t="s">
        <v>308</v>
      </c>
      <c r="F78" s="87" t="s">
        <v>1373</v>
      </c>
      <c r="G78" s="88" t="s">
        <v>543</v>
      </c>
      <c r="H78" s="88" t="s">
        <v>132</v>
      </c>
      <c r="I78" s="90">
        <v>613.20022200000005</v>
      </c>
      <c r="J78" s="102">
        <v>6853</v>
      </c>
      <c r="K78" s="90"/>
      <c r="L78" s="90">
        <v>42.022611246000004</v>
      </c>
      <c r="M78" s="91">
        <v>9.909023850003418E-6</v>
      </c>
      <c r="N78" s="91">
        <f t="shared" ref="N78:N108" si="2">IFERROR(L78/$L$11,0)</f>
        <v>4.3629322879408733E-3</v>
      </c>
      <c r="O78" s="91">
        <f>L78/'סכום נכסי הקרן'!$C$42</f>
        <v>3.4503600492860679E-4</v>
      </c>
    </row>
    <row r="79" spans="2:15">
      <c r="B79" s="86" t="s">
        <v>1374</v>
      </c>
      <c r="C79" s="87" t="s">
        <v>1375</v>
      </c>
      <c r="D79" s="88" t="s">
        <v>120</v>
      </c>
      <c r="E79" s="88" t="s">
        <v>308</v>
      </c>
      <c r="F79" s="87" t="s">
        <v>688</v>
      </c>
      <c r="G79" s="88" t="s">
        <v>342</v>
      </c>
      <c r="H79" s="88" t="s">
        <v>132</v>
      </c>
      <c r="I79" s="90">
        <v>13706.891213999997</v>
      </c>
      <c r="J79" s="102">
        <v>166</v>
      </c>
      <c r="K79" s="90"/>
      <c r="L79" s="90">
        <v>22.753439414999999</v>
      </c>
      <c r="M79" s="91">
        <v>1.9865521992494361E-5</v>
      </c>
      <c r="N79" s="91">
        <f t="shared" si="2"/>
        <v>2.3623404767560544E-3</v>
      </c>
      <c r="O79" s="91">
        <f>L79/'סכום נכסי הקרן'!$C$42</f>
        <v>1.8682217980644847E-4</v>
      </c>
    </row>
    <row r="80" spans="2:15">
      <c r="B80" s="86" t="s">
        <v>1376</v>
      </c>
      <c r="C80" s="87" t="s">
        <v>1377</v>
      </c>
      <c r="D80" s="88" t="s">
        <v>120</v>
      </c>
      <c r="E80" s="88" t="s">
        <v>308</v>
      </c>
      <c r="F80" s="87" t="s">
        <v>1378</v>
      </c>
      <c r="G80" s="88" t="s">
        <v>600</v>
      </c>
      <c r="H80" s="88" t="s">
        <v>132</v>
      </c>
      <c r="I80" s="90">
        <v>324.78603700000002</v>
      </c>
      <c r="J80" s="102">
        <v>8082</v>
      </c>
      <c r="K80" s="90"/>
      <c r="L80" s="90">
        <v>26.249207524000003</v>
      </c>
      <c r="M80" s="91">
        <v>1.2991441480000001E-5</v>
      </c>
      <c r="N80" s="91">
        <f t="shared" si="2"/>
        <v>2.7252831664577063E-3</v>
      </c>
      <c r="O80" s="91">
        <f>L80/'סכום נכסי הקרן'!$C$42</f>
        <v>2.1552496211155813E-4</v>
      </c>
    </row>
    <row r="81" spans="2:15">
      <c r="B81" s="86" t="s">
        <v>1379</v>
      </c>
      <c r="C81" s="87" t="s">
        <v>1380</v>
      </c>
      <c r="D81" s="88" t="s">
        <v>120</v>
      </c>
      <c r="E81" s="88" t="s">
        <v>308</v>
      </c>
      <c r="F81" s="87" t="s">
        <v>1381</v>
      </c>
      <c r="G81" s="88" t="s">
        <v>126</v>
      </c>
      <c r="H81" s="88" t="s">
        <v>132</v>
      </c>
      <c r="I81" s="90">
        <v>304.31251200000003</v>
      </c>
      <c r="J81" s="102">
        <v>1781</v>
      </c>
      <c r="K81" s="90"/>
      <c r="L81" s="90">
        <v>5.4198058389999995</v>
      </c>
      <c r="M81" s="91">
        <v>3.2489031746019887E-6</v>
      </c>
      <c r="N81" s="91">
        <f t="shared" si="2"/>
        <v>5.6270291607817165E-4</v>
      </c>
      <c r="O81" s="91">
        <f>L81/'סכום נכסי הקרן'!$C$42</f>
        <v>4.4500522426609024E-5</v>
      </c>
    </row>
    <row r="82" spans="2:15">
      <c r="B82" s="86" t="s">
        <v>1382</v>
      </c>
      <c r="C82" s="87" t="s">
        <v>1383</v>
      </c>
      <c r="D82" s="88" t="s">
        <v>120</v>
      </c>
      <c r="E82" s="88" t="s">
        <v>308</v>
      </c>
      <c r="F82" s="87" t="s">
        <v>1384</v>
      </c>
      <c r="G82" s="88" t="s">
        <v>156</v>
      </c>
      <c r="H82" s="88" t="s">
        <v>132</v>
      </c>
      <c r="I82" s="90">
        <v>222.11587599999999</v>
      </c>
      <c r="J82" s="102">
        <v>6670</v>
      </c>
      <c r="K82" s="90"/>
      <c r="L82" s="90">
        <v>14.815128905</v>
      </c>
      <c r="M82" s="91">
        <v>6.7424381190263977E-6</v>
      </c>
      <c r="N82" s="91">
        <f t="shared" si="2"/>
        <v>1.5381577282583369E-3</v>
      </c>
      <c r="O82" s="91">
        <f>L82/'סכום נכסי הקרן'!$C$42</f>
        <v>1.2164291409592249E-4</v>
      </c>
    </row>
    <row r="83" spans="2:15">
      <c r="B83" s="86" t="s">
        <v>1385</v>
      </c>
      <c r="C83" s="87" t="s">
        <v>1386</v>
      </c>
      <c r="D83" s="88" t="s">
        <v>120</v>
      </c>
      <c r="E83" s="88" t="s">
        <v>308</v>
      </c>
      <c r="F83" s="87" t="s">
        <v>1387</v>
      </c>
      <c r="G83" s="88" t="s">
        <v>128</v>
      </c>
      <c r="H83" s="88" t="s">
        <v>132</v>
      </c>
      <c r="I83" s="90">
        <v>15916.277881</v>
      </c>
      <c r="J83" s="102">
        <v>277</v>
      </c>
      <c r="K83" s="90"/>
      <c r="L83" s="90">
        <v>44.08808973</v>
      </c>
      <c r="M83" s="91">
        <v>3.1287942811215438E-5</v>
      </c>
      <c r="N83" s="91">
        <f t="shared" si="2"/>
        <v>4.577377380730021E-3</v>
      </c>
      <c r="O83" s="91">
        <f>L83/'סכום נכסי הקרן'!$C$42</f>
        <v>3.6199507584910298E-4</v>
      </c>
    </row>
    <row r="84" spans="2:15">
      <c r="B84" s="86" t="s">
        <v>1388</v>
      </c>
      <c r="C84" s="87" t="s">
        <v>1389</v>
      </c>
      <c r="D84" s="88" t="s">
        <v>120</v>
      </c>
      <c r="E84" s="88" t="s">
        <v>308</v>
      </c>
      <c r="F84" s="87" t="s">
        <v>698</v>
      </c>
      <c r="G84" s="88" t="s">
        <v>699</v>
      </c>
      <c r="H84" s="88" t="s">
        <v>132</v>
      </c>
      <c r="I84" s="90">
        <v>523.39774999999997</v>
      </c>
      <c r="J84" s="102">
        <v>9351</v>
      </c>
      <c r="K84" s="90"/>
      <c r="L84" s="90">
        <v>48.942923633999996</v>
      </c>
      <c r="M84" s="91">
        <v>1.5555158535059157E-5</v>
      </c>
      <c r="N84" s="91">
        <f t="shared" si="2"/>
        <v>5.0814229639127607E-3</v>
      </c>
      <c r="O84" s="91">
        <f>L84/'סכום נכסי הקרן'!$C$42</f>
        <v>4.0185677042638975E-4</v>
      </c>
    </row>
    <row r="85" spans="2:15">
      <c r="B85" s="86" t="s">
        <v>1390</v>
      </c>
      <c r="C85" s="87" t="s">
        <v>1391</v>
      </c>
      <c r="D85" s="88" t="s">
        <v>120</v>
      </c>
      <c r="E85" s="88" t="s">
        <v>308</v>
      </c>
      <c r="F85" s="87" t="s">
        <v>1392</v>
      </c>
      <c r="G85" s="88" t="s">
        <v>126</v>
      </c>
      <c r="H85" s="88" t="s">
        <v>132</v>
      </c>
      <c r="I85" s="90">
        <v>1612.2279379999998</v>
      </c>
      <c r="J85" s="102">
        <v>1623</v>
      </c>
      <c r="K85" s="90"/>
      <c r="L85" s="90">
        <v>26.166459438999997</v>
      </c>
      <c r="M85" s="91">
        <v>1.7120954227844536E-5</v>
      </c>
      <c r="N85" s="91">
        <f t="shared" si="2"/>
        <v>2.7166919751655146E-3</v>
      </c>
      <c r="O85" s="91">
        <f>L85/'סכום נכסי הקרן'!$C$42</f>
        <v>2.1484554053785446E-4</v>
      </c>
    </row>
    <row r="86" spans="2:15">
      <c r="B86" s="86" t="s">
        <v>1393</v>
      </c>
      <c r="C86" s="87" t="s">
        <v>1394</v>
      </c>
      <c r="D86" s="88" t="s">
        <v>120</v>
      </c>
      <c r="E86" s="88" t="s">
        <v>308</v>
      </c>
      <c r="F86" s="87" t="s">
        <v>1395</v>
      </c>
      <c r="G86" s="88" t="s">
        <v>156</v>
      </c>
      <c r="H86" s="88" t="s">
        <v>132</v>
      </c>
      <c r="I86" s="90">
        <v>17.800280000000001</v>
      </c>
      <c r="J86" s="102">
        <v>6433</v>
      </c>
      <c r="K86" s="90"/>
      <c r="L86" s="90">
        <v>1.1450920060000001</v>
      </c>
      <c r="M86" s="91">
        <v>3.2281850214208469E-7</v>
      </c>
      <c r="N86" s="91">
        <f t="shared" si="2"/>
        <v>1.1888739746309633E-4</v>
      </c>
      <c r="O86" s="91">
        <f>L86/'סכום נכסי הקרן'!$C$42</f>
        <v>9.4020328416295733E-6</v>
      </c>
    </row>
    <row r="87" spans="2:15">
      <c r="B87" s="86" t="s">
        <v>1396</v>
      </c>
      <c r="C87" s="87" t="s">
        <v>1397</v>
      </c>
      <c r="D87" s="88" t="s">
        <v>120</v>
      </c>
      <c r="E87" s="88" t="s">
        <v>308</v>
      </c>
      <c r="F87" s="87" t="s">
        <v>654</v>
      </c>
      <c r="G87" s="88" t="s">
        <v>155</v>
      </c>
      <c r="H87" s="88" t="s">
        <v>132</v>
      </c>
      <c r="I87" s="90">
        <v>3293.6901859999994</v>
      </c>
      <c r="J87" s="102">
        <v>1846</v>
      </c>
      <c r="K87" s="90"/>
      <c r="L87" s="90">
        <v>60.801520839999995</v>
      </c>
      <c r="M87" s="91">
        <v>1.9976887381452339E-5</v>
      </c>
      <c r="N87" s="91">
        <f t="shared" si="2"/>
        <v>6.3126233844879483E-3</v>
      </c>
      <c r="O87" s="91">
        <f>L87/'סכום נכסי הקרן'!$C$42</f>
        <v>4.9922442280913519E-4</v>
      </c>
    </row>
    <row r="88" spans="2:15">
      <c r="B88" s="86" t="s">
        <v>1398</v>
      </c>
      <c r="C88" s="87" t="s">
        <v>1399</v>
      </c>
      <c r="D88" s="88" t="s">
        <v>120</v>
      </c>
      <c r="E88" s="88" t="s">
        <v>308</v>
      </c>
      <c r="F88" s="87" t="s">
        <v>1400</v>
      </c>
      <c r="G88" s="88" t="s">
        <v>127</v>
      </c>
      <c r="H88" s="88" t="s">
        <v>132</v>
      </c>
      <c r="I88" s="90">
        <v>221.14185000000001</v>
      </c>
      <c r="J88" s="102">
        <v>13110</v>
      </c>
      <c r="K88" s="90"/>
      <c r="L88" s="90">
        <v>28.991696583</v>
      </c>
      <c r="M88" s="91">
        <v>1.8049637639048139E-5</v>
      </c>
      <c r="N88" s="91">
        <f t="shared" si="2"/>
        <v>3.0100178297748177E-3</v>
      </c>
      <c r="O88" s="91">
        <f>L88/'סכום נכסי הקרן'!$C$42</f>
        <v>2.3804277907772404E-4</v>
      </c>
    </row>
    <row r="89" spans="2:15">
      <c r="B89" s="86" t="s">
        <v>1401</v>
      </c>
      <c r="C89" s="87" t="s">
        <v>1402</v>
      </c>
      <c r="D89" s="88" t="s">
        <v>120</v>
      </c>
      <c r="E89" s="88" t="s">
        <v>308</v>
      </c>
      <c r="F89" s="87" t="s">
        <v>1403</v>
      </c>
      <c r="G89" s="88" t="s">
        <v>600</v>
      </c>
      <c r="H89" s="88" t="s">
        <v>132</v>
      </c>
      <c r="I89" s="90">
        <v>90.649091999999996</v>
      </c>
      <c r="J89" s="102">
        <v>43690</v>
      </c>
      <c r="K89" s="90">
        <v>0.27194727499999999</v>
      </c>
      <c r="L89" s="90">
        <v>39.876535381000004</v>
      </c>
      <c r="M89" s="91">
        <v>1.3328079287648562E-5</v>
      </c>
      <c r="N89" s="91">
        <f t="shared" si="2"/>
        <v>4.1401192973590378E-3</v>
      </c>
      <c r="O89" s="91">
        <f>L89/'סכום נכסי הקרן'!$C$42</f>
        <v>3.2741517126839992E-4</v>
      </c>
    </row>
    <row r="90" spans="2:15">
      <c r="B90" s="86" t="s">
        <v>1404</v>
      </c>
      <c r="C90" s="87" t="s">
        <v>1405</v>
      </c>
      <c r="D90" s="88" t="s">
        <v>120</v>
      </c>
      <c r="E90" s="88" t="s">
        <v>308</v>
      </c>
      <c r="F90" s="87" t="s">
        <v>1406</v>
      </c>
      <c r="G90" s="88" t="s">
        <v>504</v>
      </c>
      <c r="H90" s="88" t="s">
        <v>132</v>
      </c>
      <c r="I90" s="90">
        <v>3225.9118319999998</v>
      </c>
      <c r="J90" s="102">
        <v>881.2</v>
      </c>
      <c r="K90" s="90"/>
      <c r="L90" s="90">
        <v>28.426735060999999</v>
      </c>
      <c r="M90" s="91">
        <v>3.0225871405190911E-5</v>
      </c>
      <c r="N90" s="91">
        <f t="shared" si="2"/>
        <v>2.9513615779929239E-3</v>
      </c>
      <c r="O90" s="91">
        <f>L90/'סכום נכסי הקרן'!$C$42</f>
        <v>2.3340403672665654E-4</v>
      </c>
    </row>
    <row r="91" spans="2:15">
      <c r="B91" s="86" t="s">
        <v>1407</v>
      </c>
      <c r="C91" s="87" t="s">
        <v>1408</v>
      </c>
      <c r="D91" s="88" t="s">
        <v>120</v>
      </c>
      <c r="E91" s="88" t="s">
        <v>308</v>
      </c>
      <c r="F91" s="87" t="s">
        <v>1409</v>
      </c>
      <c r="G91" s="88" t="s">
        <v>495</v>
      </c>
      <c r="H91" s="88" t="s">
        <v>132</v>
      </c>
      <c r="I91" s="90">
        <v>112.27730300000002</v>
      </c>
      <c r="J91" s="102">
        <v>32200</v>
      </c>
      <c r="K91" s="90"/>
      <c r="L91" s="90">
        <v>36.153291416999998</v>
      </c>
      <c r="M91" s="91">
        <v>8.2248071504504872E-6</v>
      </c>
      <c r="N91" s="91">
        <f t="shared" si="2"/>
        <v>3.7535592806260737E-3</v>
      </c>
      <c r="O91" s="91">
        <f>L91/'סכום נכסי הקרן'!$C$42</f>
        <v>2.9684464781394912E-4</v>
      </c>
    </row>
    <row r="92" spans="2:15">
      <c r="B92" s="86" t="s">
        <v>1410</v>
      </c>
      <c r="C92" s="87" t="s">
        <v>1411</v>
      </c>
      <c r="D92" s="88" t="s">
        <v>120</v>
      </c>
      <c r="E92" s="88" t="s">
        <v>308</v>
      </c>
      <c r="F92" s="87" t="s">
        <v>623</v>
      </c>
      <c r="G92" s="88" t="s">
        <v>360</v>
      </c>
      <c r="H92" s="88" t="s">
        <v>132</v>
      </c>
      <c r="I92" s="90">
        <v>207.55990199999999</v>
      </c>
      <c r="J92" s="102">
        <v>43790</v>
      </c>
      <c r="K92" s="90"/>
      <c r="L92" s="90">
        <v>90.890481286999986</v>
      </c>
      <c r="M92" s="91">
        <v>1.9521783973619809E-5</v>
      </c>
      <c r="N92" s="91">
        <f t="shared" si="2"/>
        <v>9.4365629292321573E-3</v>
      </c>
      <c r="O92" s="91">
        <f>L92/'סכום נכסי הקרן'!$C$42</f>
        <v>7.4627653112084688E-4</v>
      </c>
    </row>
    <row r="93" spans="2:15">
      <c r="B93" s="86" t="s">
        <v>1412</v>
      </c>
      <c r="C93" s="87" t="s">
        <v>1413</v>
      </c>
      <c r="D93" s="88" t="s">
        <v>120</v>
      </c>
      <c r="E93" s="88" t="s">
        <v>308</v>
      </c>
      <c r="F93" s="87" t="s">
        <v>1414</v>
      </c>
      <c r="G93" s="88" t="s">
        <v>316</v>
      </c>
      <c r="H93" s="88" t="s">
        <v>132</v>
      </c>
      <c r="I93" s="90">
        <v>6.7819650000000005</v>
      </c>
      <c r="J93" s="102">
        <v>14660</v>
      </c>
      <c r="K93" s="90"/>
      <c r="L93" s="90">
        <v>0.99423602500000008</v>
      </c>
      <c r="M93" s="91">
        <v>1.9129647326687098E-7</v>
      </c>
      <c r="N93" s="91">
        <f t="shared" si="2"/>
        <v>1.032250097432817E-4</v>
      </c>
      <c r="O93" s="91">
        <f>L93/'סכום נכסי הקרן'!$C$42</f>
        <v>8.1633962252822168E-6</v>
      </c>
    </row>
    <row r="94" spans="2:15">
      <c r="B94" s="86" t="s">
        <v>1415</v>
      </c>
      <c r="C94" s="87" t="s">
        <v>1416</v>
      </c>
      <c r="D94" s="88" t="s">
        <v>120</v>
      </c>
      <c r="E94" s="88" t="s">
        <v>308</v>
      </c>
      <c r="F94" s="87" t="s">
        <v>1417</v>
      </c>
      <c r="G94" s="88" t="s">
        <v>504</v>
      </c>
      <c r="H94" s="88" t="s">
        <v>132</v>
      </c>
      <c r="I94" s="90">
        <v>131.74003999999999</v>
      </c>
      <c r="J94" s="102">
        <v>15650</v>
      </c>
      <c r="K94" s="90"/>
      <c r="L94" s="90">
        <v>20.617316210000002</v>
      </c>
      <c r="M94" s="91">
        <v>1.3797723177371489E-5</v>
      </c>
      <c r="N94" s="91">
        <f t="shared" si="2"/>
        <v>2.1405608056271849E-3</v>
      </c>
      <c r="O94" s="91">
        <f>L94/'סכום נכסי הקרן'!$C$42</f>
        <v>1.692830646768848E-4</v>
      </c>
    </row>
    <row r="95" spans="2:15">
      <c r="B95" s="86" t="s">
        <v>1418</v>
      </c>
      <c r="C95" s="87" t="s">
        <v>1419</v>
      </c>
      <c r="D95" s="88" t="s">
        <v>120</v>
      </c>
      <c r="E95" s="88" t="s">
        <v>308</v>
      </c>
      <c r="F95" s="87" t="s">
        <v>818</v>
      </c>
      <c r="G95" s="88" t="s">
        <v>155</v>
      </c>
      <c r="H95" s="88" t="s">
        <v>132</v>
      </c>
      <c r="I95" s="90">
        <v>3463.5303530000001</v>
      </c>
      <c r="J95" s="102">
        <v>2549</v>
      </c>
      <c r="K95" s="90"/>
      <c r="L95" s="90">
        <v>88.285388691999998</v>
      </c>
      <c r="M95" s="91">
        <v>1.8597098779217883E-5</v>
      </c>
      <c r="N95" s="91">
        <f t="shared" si="2"/>
        <v>9.1660932402053228E-3</v>
      </c>
      <c r="O95" s="91">
        <f>L95/'סכום נכסי הקרן'!$C$42</f>
        <v>7.2488683841027187E-4</v>
      </c>
    </row>
    <row r="96" spans="2:15">
      <c r="B96" s="86" t="s">
        <v>1420</v>
      </c>
      <c r="C96" s="87" t="s">
        <v>1421</v>
      </c>
      <c r="D96" s="88" t="s">
        <v>120</v>
      </c>
      <c r="E96" s="88" t="s">
        <v>308</v>
      </c>
      <c r="F96" s="87" t="s">
        <v>1422</v>
      </c>
      <c r="G96" s="88" t="s">
        <v>156</v>
      </c>
      <c r="H96" s="88" t="s">
        <v>132</v>
      </c>
      <c r="I96" s="90">
        <v>6.2564250000000001</v>
      </c>
      <c r="J96" s="102">
        <v>8798</v>
      </c>
      <c r="K96" s="90"/>
      <c r="L96" s="90">
        <v>0.55044027200000001</v>
      </c>
      <c r="M96" s="91">
        <v>1.4008081594577413E-7</v>
      </c>
      <c r="N96" s="91">
        <f t="shared" si="2"/>
        <v>5.7148605574108649E-5</v>
      </c>
      <c r="O96" s="91">
        <f>L96/'סכום נכסי הקרן'!$C$42</f>
        <v>4.5195123951459275E-6</v>
      </c>
    </row>
    <row r="97" spans="2:15">
      <c r="B97" s="86" t="s">
        <v>1423</v>
      </c>
      <c r="C97" s="87" t="s">
        <v>1424</v>
      </c>
      <c r="D97" s="88" t="s">
        <v>120</v>
      </c>
      <c r="E97" s="88" t="s">
        <v>308</v>
      </c>
      <c r="F97" s="87" t="s">
        <v>677</v>
      </c>
      <c r="G97" s="88" t="s">
        <v>678</v>
      </c>
      <c r="H97" s="88" t="s">
        <v>132</v>
      </c>
      <c r="I97" s="90">
        <v>415.00618800000007</v>
      </c>
      <c r="J97" s="102">
        <v>29690</v>
      </c>
      <c r="K97" s="90"/>
      <c r="L97" s="90">
        <v>123.21533728799999</v>
      </c>
      <c r="M97" s="91">
        <v>2.5683245397894071E-5</v>
      </c>
      <c r="N97" s="91">
        <f t="shared" si="2"/>
        <v>1.2792640854142796E-2</v>
      </c>
      <c r="O97" s="91">
        <f>L97/'סכום נכסי הקרן'!$C$42</f>
        <v>1.0116869576454284E-3</v>
      </c>
    </row>
    <row r="98" spans="2:15">
      <c r="B98" s="86" t="s">
        <v>1425</v>
      </c>
      <c r="C98" s="87" t="s">
        <v>1426</v>
      </c>
      <c r="D98" s="88" t="s">
        <v>120</v>
      </c>
      <c r="E98" s="88" t="s">
        <v>308</v>
      </c>
      <c r="F98" s="87" t="s">
        <v>935</v>
      </c>
      <c r="G98" s="88" t="s">
        <v>936</v>
      </c>
      <c r="H98" s="88" t="s">
        <v>132</v>
      </c>
      <c r="I98" s="90">
        <v>288.19495999999998</v>
      </c>
      <c r="J98" s="102">
        <v>7615</v>
      </c>
      <c r="K98" s="90"/>
      <c r="L98" s="90">
        <v>21.946046216999999</v>
      </c>
      <c r="M98" s="91">
        <v>6.5108965781115778E-6</v>
      </c>
      <c r="N98" s="91">
        <f t="shared" si="2"/>
        <v>2.2785141330765352E-3</v>
      </c>
      <c r="O98" s="91">
        <f>L98/'סכום נכסי הקרן'!$C$42</f>
        <v>1.8019289820817632E-4</v>
      </c>
    </row>
    <row r="99" spans="2:15">
      <c r="B99" s="86" t="s">
        <v>1427</v>
      </c>
      <c r="C99" s="87" t="s">
        <v>1428</v>
      </c>
      <c r="D99" s="88" t="s">
        <v>120</v>
      </c>
      <c r="E99" s="88" t="s">
        <v>308</v>
      </c>
      <c r="F99" s="87" t="s">
        <v>868</v>
      </c>
      <c r="G99" s="88" t="s">
        <v>645</v>
      </c>
      <c r="H99" s="88" t="s">
        <v>132</v>
      </c>
      <c r="I99" s="90">
        <v>650.41393900000003</v>
      </c>
      <c r="J99" s="102">
        <v>3382</v>
      </c>
      <c r="K99" s="90"/>
      <c r="L99" s="90">
        <v>21.996999413000001</v>
      </c>
      <c r="M99" s="91">
        <v>1.2009449058759292E-5</v>
      </c>
      <c r="N99" s="91">
        <f t="shared" si="2"/>
        <v>2.2838042694438543E-3</v>
      </c>
      <c r="O99" s="91">
        <f>L99/'סכום נכסי הקרן'!$C$42</f>
        <v>1.8061126076740112E-4</v>
      </c>
    </row>
    <row r="100" spans="2:15">
      <c r="B100" s="86" t="s">
        <v>1429</v>
      </c>
      <c r="C100" s="87" t="s">
        <v>1430</v>
      </c>
      <c r="D100" s="88" t="s">
        <v>120</v>
      </c>
      <c r="E100" s="88" t="s">
        <v>308</v>
      </c>
      <c r="F100" s="87" t="s">
        <v>482</v>
      </c>
      <c r="G100" s="88" t="s">
        <v>342</v>
      </c>
      <c r="H100" s="88" t="s">
        <v>132</v>
      </c>
      <c r="I100" s="90">
        <v>273.42529300000001</v>
      </c>
      <c r="J100" s="102">
        <v>20750</v>
      </c>
      <c r="K100" s="90"/>
      <c r="L100" s="90">
        <v>56.735748203000007</v>
      </c>
      <c r="M100" s="91">
        <v>2.2413446971730766E-5</v>
      </c>
      <c r="N100" s="91">
        <f t="shared" si="2"/>
        <v>5.8905008607458703E-3</v>
      </c>
      <c r="O100" s="91">
        <f>L100/'סכום נכסי הקרן'!$C$42</f>
        <v>4.6584149142949485E-4</v>
      </c>
    </row>
    <row r="101" spans="2:15">
      <c r="B101" s="86" t="s">
        <v>1431</v>
      </c>
      <c r="C101" s="87" t="s">
        <v>1432</v>
      </c>
      <c r="D101" s="88" t="s">
        <v>120</v>
      </c>
      <c r="E101" s="88" t="s">
        <v>308</v>
      </c>
      <c r="F101" s="87" t="s">
        <v>485</v>
      </c>
      <c r="G101" s="88" t="s">
        <v>342</v>
      </c>
      <c r="H101" s="88" t="s">
        <v>132</v>
      </c>
      <c r="I101" s="90">
        <v>3198.7804689999994</v>
      </c>
      <c r="J101" s="102">
        <v>1742</v>
      </c>
      <c r="K101" s="90"/>
      <c r="L101" s="90">
        <v>55.722755776</v>
      </c>
      <c r="M101" s="91">
        <v>1.6524547368094348E-5</v>
      </c>
      <c r="N101" s="91">
        <f t="shared" si="2"/>
        <v>5.7853284967219996E-3</v>
      </c>
      <c r="O101" s="91">
        <f>L101/'סכום נכסי הקרן'!$C$42</f>
        <v>4.5752409158994332E-4</v>
      </c>
    </row>
    <row r="102" spans="2:15">
      <c r="B102" s="86" t="s">
        <v>1433</v>
      </c>
      <c r="C102" s="87" t="s">
        <v>1434</v>
      </c>
      <c r="D102" s="88" t="s">
        <v>120</v>
      </c>
      <c r="E102" s="88" t="s">
        <v>308</v>
      </c>
      <c r="F102" s="87" t="s">
        <v>1435</v>
      </c>
      <c r="G102" s="88" t="s">
        <v>495</v>
      </c>
      <c r="H102" s="88" t="s">
        <v>132</v>
      </c>
      <c r="I102" s="90">
        <v>213.34634500000001</v>
      </c>
      <c r="J102" s="102">
        <v>6630</v>
      </c>
      <c r="K102" s="90"/>
      <c r="L102" s="90">
        <v>14.144862660999999</v>
      </c>
      <c r="M102" s="91">
        <v>4.404076719401856E-6</v>
      </c>
      <c r="N102" s="91">
        <f t="shared" si="2"/>
        <v>1.4685683774123015E-3</v>
      </c>
      <c r="O102" s="91">
        <f>L102/'סכום נכסי הקרן'!$C$42</f>
        <v>1.1613954388138647E-4</v>
      </c>
    </row>
    <row r="103" spans="2:15">
      <c r="B103" s="86" t="s">
        <v>1436</v>
      </c>
      <c r="C103" s="87" t="s">
        <v>1437</v>
      </c>
      <c r="D103" s="88" t="s">
        <v>120</v>
      </c>
      <c r="E103" s="88" t="s">
        <v>308</v>
      </c>
      <c r="F103" s="87" t="s">
        <v>1438</v>
      </c>
      <c r="G103" s="88" t="s">
        <v>495</v>
      </c>
      <c r="H103" s="88" t="s">
        <v>132</v>
      </c>
      <c r="I103" s="90">
        <v>100.45816499999999</v>
      </c>
      <c r="J103" s="102">
        <v>24600</v>
      </c>
      <c r="K103" s="90"/>
      <c r="L103" s="90">
        <v>24.712708575000001</v>
      </c>
      <c r="M103" s="91">
        <v>7.2924801077384526E-6</v>
      </c>
      <c r="N103" s="91">
        <f t="shared" si="2"/>
        <v>2.5657585515846261E-3</v>
      </c>
      <c r="O103" s="91">
        <f>L103/'סכום נכסי הקרן'!$C$42</f>
        <v>2.0290919542736792E-4</v>
      </c>
    </row>
    <row r="104" spans="2:15">
      <c r="B104" s="86" t="s">
        <v>1439</v>
      </c>
      <c r="C104" s="87" t="s">
        <v>1440</v>
      </c>
      <c r="D104" s="88" t="s">
        <v>120</v>
      </c>
      <c r="E104" s="88" t="s">
        <v>308</v>
      </c>
      <c r="F104" s="87" t="s">
        <v>1441</v>
      </c>
      <c r="G104" s="88" t="s">
        <v>126</v>
      </c>
      <c r="H104" s="88" t="s">
        <v>132</v>
      </c>
      <c r="I104" s="90">
        <v>9909.9599890000009</v>
      </c>
      <c r="J104" s="102">
        <v>232.4</v>
      </c>
      <c r="K104" s="90"/>
      <c r="L104" s="90">
        <v>23.030747013999999</v>
      </c>
      <c r="M104" s="91">
        <v>8.8177012322727612E-6</v>
      </c>
      <c r="N104" s="91">
        <f t="shared" si="2"/>
        <v>2.3911315071440966E-3</v>
      </c>
      <c r="O104" s="91">
        <f>L104/'סכום נכסי הקרן'!$C$42</f>
        <v>1.8909907558370485E-4</v>
      </c>
    </row>
    <row r="105" spans="2:15">
      <c r="B105" s="86" t="s">
        <v>1442</v>
      </c>
      <c r="C105" s="87" t="s">
        <v>1443</v>
      </c>
      <c r="D105" s="88" t="s">
        <v>120</v>
      </c>
      <c r="E105" s="88" t="s">
        <v>308</v>
      </c>
      <c r="F105" s="87" t="s">
        <v>1444</v>
      </c>
      <c r="G105" s="88" t="s">
        <v>699</v>
      </c>
      <c r="H105" s="88" t="s">
        <v>132</v>
      </c>
      <c r="I105" s="90">
        <v>7482.9345569999996</v>
      </c>
      <c r="J105" s="102">
        <v>306</v>
      </c>
      <c r="K105" s="90"/>
      <c r="L105" s="90">
        <v>22.897779743999997</v>
      </c>
      <c r="M105" s="91">
        <v>8.1622238863380907E-6</v>
      </c>
      <c r="N105" s="91">
        <f t="shared" si="2"/>
        <v>2.3773263870356318E-3</v>
      </c>
      <c r="O105" s="91">
        <f>L105/'סכום נכסי הקרן'!$C$42</f>
        <v>1.880073182115013E-4</v>
      </c>
    </row>
    <row r="106" spans="2:15">
      <c r="B106" s="86" t="s">
        <v>1445</v>
      </c>
      <c r="C106" s="87" t="s">
        <v>1446</v>
      </c>
      <c r="D106" s="88" t="s">
        <v>120</v>
      </c>
      <c r="E106" s="88" t="s">
        <v>308</v>
      </c>
      <c r="F106" s="87" t="s">
        <v>494</v>
      </c>
      <c r="G106" s="88" t="s">
        <v>495</v>
      </c>
      <c r="H106" s="88" t="s">
        <v>132</v>
      </c>
      <c r="I106" s="90">
        <v>7172.9706310000001</v>
      </c>
      <c r="J106" s="102">
        <v>2029</v>
      </c>
      <c r="K106" s="90"/>
      <c r="L106" s="90">
        <v>145.539574109</v>
      </c>
      <c r="M106" s="91">
        <v>2.7000758896457112E-5</v>
      </c>
      <c r="N106" s="91">
        <f t="shared" si="2"/>
        <v>1.5110420038777606E-2</v>
      </c>
      <c r="O106" s="91">
        <f>L106/'סכום נכסי הקרן'!$C$42</f>
        <v>1.1949850740025157E-3</v>
      </c>
    </row>
    <row r="107" spans="2:15">
      <c r="B107" s="86" t="s">
        <v>1447</v>
      </c>
      <c r="C107" s="87" t="s">
        <v>1448</v>
      </c>
      <c r="D107" s="88" t="s">
        <v>120</v>
      </c>
      <c r="E107" s="88" t="s">
        <v>308</v>
      </c>
      <c r="F107" s="87" t="s">
        <v>1449</v>
      </c>
      <c r="G107" s="88" t="s">
        <v>127</v>
      </c>
      <c r="H107" s="88" t="s">
        <v>132</v>
      </c>
      <c r="I107" s="90">
        <v>88.175050999999996</v>
      </c>
      <c r="J107" s="102">
        <v>35260</v>
      </c>
      <c r="K107" s="90"/>
      <c r="L107" s="90">
        <v>31.090522934999999</v>
      </c>
      <c r="M107" s="91">
        <v>1.0269629714694885E-5</v>
      </c>
      <c r="N107" s="91">
        <f t="shared" si="2"/>
        <v>3.2279252131193876E-3</v>
      </c>
      <c r="O107" s="91">
        <f>L107/'סכום נכסי הקרן'!$C$42</f>
        <v>2.5527566009251088E-4</v>
      </c>
    </row>
    <row r="108" spans="2:15">
      <c r="B108" s="86" t="s">
        <v>1450</v>
      </c>
      <c r="C108" s="87" t="s">
        <v>1451</v>
      </c>
      <c r="D108" s="88" t="s">
        <v>120</v>
      </c>
      <c r="E108" s="88" t="s">
        <v>308</v>
      </c>
      <c r="F108" s="87" t="s">
        <v>1452</v>
      </c>
      <c r="G108" s="88" t="s">
        <v>715</v>
      </c>
      <c r="H108" s="88" t="s">
        <v>132</v>
      </c>
      <c r="I108" s="90">
        <v>989.55171399999995</v>
      </c>
      <c r="J108" s="102">
        <v>1780</v>
      </c>
      <c r="K108" s="90"/>
      <c r="L108" s="90">
        <v>17.614020518</v>
      </c>
      <c r="M108" s="91">
        <v>9.8871352222439894E-6</v>
      </c>
      <c r="N108" s="91">
        <f t="shared" si="2"/>
        <v>1.8287482990660226E-3</v>
      </c>
      <c r="O108" s="91">
        <f>L108/'סכום נכסי הקרן'!$C$42</f>
        <v>1.4462383678833676E-4</v>
      </c>
    </row>
    <row r="109" spans="2:15">
      <c r="B109" s="92"/>
      <c r="C109" s="87"/>
      <c r="D109" s="87"/>
      <c r="E109" s="87"/>
      <c r="F109" s="87"/>
      <c r="G109" s="87"/>
      <c r="H109" s="87"/>
      <c r="I109" s="90"/>
      <c r="J109" s="102"/>
      <c r="K109" s="87"/>
      <c r="L109" s="87"/>
      <c r="M109" s="87"/>
      <c r="N109" s="91"/>
      <c r="O109" s="87"/>
    </row>
    <row r="110" spans="2:15">
      <c r="B110" s="85" t="s">
        <v>30</v>
      </c>
      <c r="C110" s="80"/>
      <c r="D110" s="81"/>
      <c r="E110" s="81"/>
      <c r="F110" s="80"/>
      <c r="G110" s="81"/>
      <c r="H110" s="81"/>
      <c r="I110" s="83"/>
      <c r="J110" s="100"/>
      <c r="K110" s="83"/>
      <c r="L110" s="83">
        <f>SUM(L111:L178)</f>
        <v>483.94419381699987</v>
      </c>
      <c r="M110" s="84"/>
      <c r="N110" s="84">
        <f t="shared" ref="N110:N141" si="3">IFERROR(L110/$L$11,0)</f>
        <v>5.0244753625744362E-2</v>
      </c>
      <c r="O110" s="84">
        <f>L110/'סכום נכסי הקרן'!$C$42</f>
        <v>3.9735315415199745E-3</v>
      </c>
    </row>
    <row r="111" spans="2:15">
      <c r="B111" s="86" t="s">
        <v>1453</v>
      </c>
      <c r="C111" s="87" t="s">
        <v>1454</v>
      </c>
      <c r="D111" s="88" t="s">
        <v>120</v>
      </c>
      <c r="E111" s="88" t="s">
        <v>308</v>
      </c>
      <c r="F111" s="87" t="s">
        <v>1455</v>
      </c>
      <c r="G111" s="88" t="s">
        <v>1456</v>
      </c>
      <c r="H111" s="88" t="s">
        <v>132</v>
      </c>
      <c r="I111" s="90">
        <v>6053.5143719999996</v>
      </c>
      <c r="J111" s="102">
        <v>176.1</v>
      </c>
      <c r="K111" s="90"/>
      <c r="L111" s="90">
        <v>10.660238809000001</v>
      </c>
      <c r="M111" s="91">
        <v>2.0392289766139781E-5</v>
      </c>
      <c r="N111" s="91">
        <f t="shared" si="3"/>
        <v>1.1067827228697881E-3</v>
      </c>
      <c r="O111" s="91">
        <f>L111/'סכום נכסי הקרן'!$C$42</f>
        <v>8.7528263979368075E-5</v>
      </c>
    </row>
    <row r="112" spans="2:15">
      <c r="B112" s="86" t="s">
        <v>1457</v>
      </c>
      <c r="C112" s="87" t="s">
        <v>1458</v>
      </c>
      <c r="D112" s="88" t="s">
        <v>120</v>
      </c>
      <c r="E112" s="88" t="s">
        <v>308</v>
      </c>
      <c r="F112" s="87" t="s">
        <v>628</v>
      </c>
      <c r="G112" s="88" t="s">
        <v>629</v>
      </c>
      <c r="H112" s="88" t="s">
        <v>132</v>
      </c>
      <c r="I112" s="90">
        <v>2452.2791040000002</v>
      </c>
      <c r="J112" s="102">
        <v>521.79999999999995</v>
      </c>
      <c r="K112" s="90"/>
      <c r="L112" s="90">
        <v>12.795992364</v>
      </c>
      <c r="M112" s="91">
        <v>1.487532071790488E-5</v>
      </c>
      <c r="N112" s="91">
        <f t="shared" si="3"/>
        <v>1.3285240156620337E-3</v>
      </c>
      <c r="O112" s="91">
        <f>L112/'סכום נכסי הקרן'!$C$42</f>
        <v>1.0506434401531333E-4</v>
      </c>
    </row>
    <row r="113" spans="2:15">
      <c r="B113" s="86" t="s">
        <v>1459</v>
      </c>
      <c r="C113" s="87" t="s">
        <v>1460</v>
      </c>
      <c r="D113" s="88" t="s">
        <v>120</v>
      </c>
      <c r="E113" s="88" t="s">
        <v>308</v>
      </c>
      <c r="F113" s="87" t="s">
        <v>1461</v>
      </c>
      <c r="G113" s="88" t="s">
        <v>1462</v>
      </c>
      <c r="H113" s="88" t="s">
        <v>132</v>
      </c>
      <c r="I113" s="90">
        <v>83.573325000000011</v>
      </c>
      <c r="J113" s="102">
        <v>2109</v>
      </c>
      <c r="K113" s="90"/>
      <c r="L113" s="90">
        <v>1.7625614269999998</v>
      </c>
      <c r="M113" s="91">
        <v>1.8700693623355225E-5</v>
      </c>
      <c r="N113" s="91">
        <f t="shared" si="3"/>
        <v>1.8299520023447899E-4</v>
      </c>
      <c r="O113" s="91">
        <f>L113/'סכום נכסי הקרן'!$C$42</f>
        <v>1.447190298701944E-5</v>
      </c>
    </row>
    <row r="114" spans="2:15">
      <c r="B114" s="86" t="s">
        <v>1463</v>
      </c>
      <c r="C114" s="87" t="s">
        <v>1464</v>
      </c>
      <c r="D114" s="88" t="s">
        <v>120</v>
      </c>
      <c r="E114" s="88" t="s">
        <v>308</v>
      </c>
      <c r="F114" s="87" t="s">
        <v>1465</v>
      </c>
      <c r="G114" s="88" t="s">
        <v>128</v>
      </c>
      <c r="H114" s="88" t="s">
        <v>132</v>
      </c>
      <c r="I114" s="90">
        <v>1092.3928269999999</v>
      </c>
      <c r="J114" s="102">
        <v>491.3</v>
      </c>
      <c r="K114" s="90"/>
      <c r="L114" s="90">
        <v>5.3669259570000003</v>
      </c>
      <c r="M114" s="91">
        <v>1.9857528874997978E-5</v>
      </c>
      <c r="N114" s="91">
        <f t="shared" si="3"/>
        <v>5.5721274453196003E-4</v>
      </c>
      <c r="O114" s="91">
        <f>L114/'סכום נכסי הקרן'!$C$42</f>
        <v>4.4066340383052352E-5</v>
      </c>
    </row>
    <row r="115" spans="2:15">
      <c r="B115" s="86" t="s">
        <v>1466</v>
      </c>
      <c r="C115" s="87" t="s">
        <v>1467</v>
      </c>
      <c r="D115" s="88" t="s">
        <v>120</v>
      </c>
      <c r="E115" s="88" t="s">
        <v>308</v>
      </c>
      <c r="F115" s="87" t="s">
        <v>1468</v>
      </c>
      <c r="G115" s="88" t="s">
        <v>128</v>
      </c>
      <c r="H115" s="88" t="s">
        <v>132</v>
      </c>
      <c r="I115" s="90">
        <v>480.35880199999997</v>
      </c>
      <c r="J115" s="102">
        <v>2967</v>
      </c>
      <c r="K115" s="90"/>
      <c r="L115" s="90">
        <v>14.252245647000001</v>
      </c>
      <c r="M115" s="91">
        <v>2.8428057087534854E-5</v>
      </c>
      <c r="N115" s="91">
        <f t="shared" si="3"/>
        <v>1.4797172490055559E-3</v>
      </c>
      <c r="O115" s="91">
        <f>L115/'סכום נכסי הקרן'!$C$42</f>
        <v>1.17021235794101E-4</v>
      </c>
    </row>
    <row r="116" spans="2:15">
      <c r="B116" s="86" t="s">
        <v>1469</v>
      </c>
      <c r="C116" s="87" t="s">
        <v>1470</v>
      </c>
      <c r="D116" s="88" t="s">
        <v>120</v>
      </c>
      <c r="E116" s="88" t="s">
        <v>308</v>
      </c>
      <c r="F116" s="87" t="s">
        <v>1471</v>
      </c>
      <c r="G116" s="88" t="s">
        <v>600</v>
      </c>
      <c r="H116" s="88" t="s">
        <v>132</v>
      </c>
      <c r="I116" s="90">
        <v>157.66191000000001</v>
      </c>
      <c r="J116" s="102">
        <v>9900</v>
      </c>
      <c r="K116" s="90"/>
      <c r="L116" s="90">
        <v>15.608529089999999</v>
      </c>
      <c r="M116" s="91">
        <v>3.9415477500000004E-5</v>
      </c>
      <c r="N116" s="91">
        <f t="shared" si="3"/>
        <v>1.6205312691154453E-3</v>
      </c>
      <c r="O116" s="91">
        <f>L116/'סכום נכסי הקרן'!$C$42</f>
        <v>1.2815730294576044E-4</v>
      </c>
    </row>
    <row r="117" spans="2:15">
      <c r="B117" s="86" t="s">
        <v>1472</v>
      </c>
      <c r="C117" s="87" t="s">
        <v>1473</v>
      </c>
      <c r="D117" s="88" t="s">
        <v>120</v>
      </c>
      <c r="E117" s="88" t="s">
        <v>308</v>
      </c>
      <c r="F117" s="87" t="s">
        <v>1474</v>
      </c>
      <c r="G117" s="88" t="s">
        <v>127</v>
      </c>
      <c r="H117" s="88" t="s">
        <v>132</v>
      </c>
      <c r="I117" s="90">
        <v>600.61680000000001</v>
      </c>
      <c r="J117" s="102">
        <v>628.1</v>
      </c>
      <c r="K117" s="90"/>
      <c r="L117" s="90">
        <v>3.7724741210000001</v>
      </c>
      <c r="M117" s="91">
        <v>1.062805970643664E-5</v>
      </c>
      <c r="N117" s="91">
        <f t="shared" si="3"/>
        <v>3.91671261254593E-4</v>
      </c>
      <c r="O117" s="91">
        <f>L117/'סכום נכסי הקרן'!$C$42</f>
        <v>3.097473861837409E-5</v>
      </c>
    </row>
    <row r="118" spans="2:15">
      <c r="B118" s="86" t="s">
        <v>1475</v>
      </c>
      <c r="C118" s="87" t="s">
        <v>1476</v>
      </c>
      <c r="D118" s="88" t="s">
        <v>120</v>
      </c>
      <c r="E118" s="88" t="s">
        <v>308</v>
      </c>
      <c r="F118" s="87" t="s">
        <v>1477</v>
      </c>
      <c r="G118" s="88" t="s">
        <v>699</v>
      </c>
      <c r="H118" s="88" t="s">
        <v>132</v>
      </c>
      <c r="I118" s="90">
        <v>48.492048999999994</v>
      </c>
      <c r="J118" s="102">
        <v>5349</v>
      </c>
      <c r="K118" s="90"/>
      <c r="L118" s="90">
        <v>2.593839681</v>
      </c>
      <c r="M118" s="91">
        <v>3.7739073622327136E-6</v>
      </c>
      <c r="N118" s="91">
        <f t="shared" si="3"/>
        <v>2.6930137272358008E-4</v>
      </c>
      <c r="O118" s="91">
        <f>L118/'סכום נכסי הקרן'!$C$42</f>
        <v>2.1297298154995569E-5</v>
      </c>
    </row>
    <row r="119" spans="2:15">
      <c r="B119" s="86" t="s">
        <v>1478</v>
      </c>
      <c r="C119" s="87" t="s">
        <v>1479</v>
      </c>
      <c r="D119" s="88" t="s">
        <v>120</v>
      </c>
      <c r="E119" s="88" t="s">
        <v>308</v>
      </c>
      <c r="F119" s="87" t="s">
        <v>1480</v>
      </c>
      <c r="G119" s="88" t="s">
        <v>1481</v>
      </c>
      <c r="H119" s="88" t="s">
        <v>132</v>
      </c>
      <c r="I119" s="90">
        <v>547.32382099999995</v>
      </c>
      <c r="J119" s="102">
        <v>284.8</v>
      </c>
      <c r="K119" s="90"/>
      <c r="L119" s="90">
        <v>1.5587782429999999</v>
      </c>
      <c r="M119" s="91">
        <v>2.8178672345471446E-5</v>
      </c>
      <c r="N119" s="91">
        <f t="shared" si="3"/>
        <v>1.6183772793918879E-4</v>
      </c>
      <c r="O119" s="91">
        <f>L119/'סכום נכסי הקרן'!$C$42</f>
        <v>1.2798695787510058E-5</v>
      </c>
    </row>
    <row r="120" spans="2:15">
      <c r="B120" s="86" t="s">
        <v>1482</v>
      </c>
      <c r="C120" s="87" t="s">
        <v>1483</v>
      </c>
      <c r="D120" s="88" t="s">
        <v>120</v>
      </c>
      <c r="E120" s="88" t="s">
        <v>308</v>
      </c>
      <c r="F120" s="87" t="s">
        <v>1484</v>
      </c>
      <c r="G120" s="88" t="s">
        <v>154</v>
      </c>
      <c r="H120" s="88" t="s">
        <v>132</v>
      </c>
      <c r="I120" s="90">
        <v>43.727406000000002</v>
      </c>
      <c r="J120" s="102">
        <v>2845</v>
      </c>
      <c r="K120" s="90"/>
      <c r="L120" s="90">
        <v>1.24404469</v>
      </c>
      <c r="M120" s="91">
        <v>4.3171597584063732E-6</v>
      </c>
      <c r="N120" s="91">
        <f t="shared" si="3"/>
        <v>1.2916100605621069E-4</v>
      </c>
      <c r="O120" s="91">
        <f>L120/'סכום נכסי הקרן'!$C$42</f>
        <v>1.0214505882975207E-5</v>
      </c>
    </row>
    <row r="121" spans="2:15">
      <c r="B121" s="86" t="s">
        <v>1485</v>
      </c>
      <c r="C121" s="87" t="s">
        <v>1486</v>
      </c>
      <c r="D121" s="88" t="s">
        <v>120</v>
      </c>
      <c r="E121" s="88" t="s">
        <v>308</v>
      </c>
      <c r="F121" s="87" t="s">
        <v>1487</v>
      </c>
      <c r="G121" s="88" t="s">
        <v>1462</v>
      </c>
      <c r="H121" s="88" t="s">
        <v>132</v>
      </c>
      <c r="I121" s="90">
        <v>328.50227400000006</v>
      </c>
      <c r="J121" s="102">
        <v>492.5</v>
      </c>
      <c r="K121" s="90"/>
      <c r="L121" s="90">
        <v>1.6178736960000002</v>
      </c>
      <c r="M121" s="91">
        <v>6.326979747853595E-6</v>
      </c>
      <c r="N121" s="91">
        <f t="shared" si="3"/>
        <v>1.6797322148229257E-4</v>
      </c>
      <c r="O121" s="91">
        <f>L121/'סכום נכסי הקרן'!$C$42</f>
        <v>1.3283912160505137E-5</v>
      </c>
    </row>
    <row r="122" spans="2:15">
      <c r="B122" s="86" t="s">
        <v>1488</v>
      </c>
      <c r="C122" s="87" t="s">
        <v>1489</v>
      </c>
      <c r="D122" s="88" t="s">
        <v>120</v>
      </c>
      <c r="E122" s="88" t="s">
        <v>308</v>
      </c>
      <c r="F122" s="87" t="s">
        <v>1490</v>
      </c>
      <c r="G122" s="88" t="s">
        <v>600</v>
      </c>
      <c r="H122" s="88" t="s">
        <v>132</v>
      </c>
      <c r="I122" s="90">
        <v>344.36839700000002</v>
      </c>
      <c r="J122" s="102">
        <v>2258</v>
      </c>
      <c r="K122" s="90"/>
      <c r="L122" s="90">
        <v>7.7758384079999994</v>
      </c>
      <c r="M122" s="91">
        <v>1.2301606671540608E-5</v>
      </c>
      <c r="N122" s="91">
        <f t="shared" si="3"/>
        <v>8.0731433507248338E-4</v>
      </c>
      <c r="O122" s="91">
        <f>L122/'סכום נכסי הקרן'!$C$42</f>
        <v>6.3845252346666549E-5</v>
      </c>
    </row>
    <row r="123" spans="2:15">
      <c r="B123" s="86" t="s">
        <v>1491</v>
      </c>
      <c r="C123" s="87" t="s">
        <v>1492</v>
      </c>
      <c r="D123" s="88" t="s">
        <v>120</v>
      </c>
      <c r="E123" s="88" t="s">
        <v>308</v>
      </c>
      <c r="F123" s="87" t="s">
        <v>1493</v>
      </c>
      <c r="G123" s="88" t="s">
        <v>128</v>
      </c>
      <c r="H123" s="88" t="s">
        <v>132</v>
      </c>
      <c r="I123" s="90">
        <v>183.83779100000001</v>
      </c>
      <c r="J123" s="102">
        <v>1997</v>
      </c>
      <c r="K123" s="90"/>
      <c r="L123" s="90">
        <v>3.6712406900000003</v>
      </c>
      <c r="M123" s="91">
        <v>2.7831418512566604E-5</v>
      </c>
      <c r="N123" s="91">
        <f t="shared" si="3"/>
        <v>3.8116085764965341E-4</v>
      </c>
      <c r="O123" s="91">
        <f>L123/'סכום נכסי הקרן'!$C$42</f>
        <v>3.0143538996033142E-5</v>
      </c>
    </row>
    <row r="124" spans="2:15">
      <c r="B124" s="86" t="s">
        <v>1494</v>
      </c>
      <c r="C124" s="87" t="s">
        <v>1495</v>
      </c>
      <c r="D124" s="88" t="s">
        <v>120</v>
      </c>
      <c r="E124" s="88" t="s">
        <v>308</v>
      </c>
      <c r="F124" s="87" t="s">
        <v>1496</v>
      </c>
      <c r="G124" s="88" t="s">
        <v>600</v>
      </c>
      <c r="H124" s="88" t="s">
        <v>132</v>
      </c>
      <c r="I124" s="90">
        <v>80.146821000000003</v>
      </c>
      <c r="J124" s="102">
        <v>14640</v>
      </c>
      <c r="K124" s="90"/>
      <c r="L124" s="90">
        <v>11.73349464</v>
      </c>
      <c r="M124" s="91">
        <v>1.5836119204570469E-5</v>
      </c>
      <c r="N124" s="91">
        <f t="shared" si="3"/>
        <v>1.2182118411337424E-3</v>
      </c>
      <c r="O124" s="91">
        <f>L124/'סכום נכסי הקרן'!$C$42</f>
        <v>9.6340469913615441E-5</v>
      </c>
    </row>
    <row r="125" spans="2:15">
      <c r="B125" s="86" t="s">
        <v>1497</v>
      </c>
      <c r="C125" s="87" t="s">
        <v>1498</v>
      </c>
      <c r="D125" s="88" t="s">
        <v>120</v>
      </c>
      <c r="E125" s="88" t="s">
        <v>308</v>
      </c>
      <c r="F125" s="87" t="s">
        <v>1499</v>
      </c>
      <c r="G125" s="88" t="s">
        <v>1500</v>
      </c>
      <c r="H125" s="88" t="s">
        <v>132</v>
      </c>
      <c r="I125" s="90">
        <v>246.83798899999999</v>
      </c>
      <c r="J125" s="102">
        <v>503</v>
      </c>
      <c r="K125" s="90"/>
      <c r="L125" s="90">
        <v>1.2415950840000001</v>
      </c>
      <c r="M125" s="91">
        <v>8.3909900415500839E-6</v>
      </c>
      <c r="N125" s="91">
        <f t="shared" si="3"/>
        <v>1.289066795212039E-4</v>
      </c>
      <c r="O125" s="91">
        <f>L125/'סכום נכסי הקרן'!$C$42</f>
        <v>1.0194392847568118E-5</v>
      </c>
    </row>
    <row r="126" spans="2:15">
      <c r="B126" s="86" t="s">
        <v>1501</v>
      </c>
      <c r="C126" s="87" t="s">
        <v>1502</v>
      </c>
      <c r="D126" s="88" t="s">
        <v>120</v>
      </c>
      <c r="E126" s="88" t="s">
        <v>308</v>
      </c>
      <c r="F126" s="87" t="s">
        <v>1503</v>
      </c>
      <c r="G126" s="88" t="s">
        <v>699</v>
      </c>
      <c r="H126" s="88" t="s">
        <v>132</v>
      </c>
      <c r="I126" s="90">
        <v>500.51400000000001</v>
      </c>
      <c r="J126" s="102">
        <v>1292</v>
      </c>
      <c r="K126" s="90"/>
      <c r="L126" s="90">
        <v>6.4666408799999999</v>
      </c>
      <c r="M126" s="91">
        <v>1.0985666093116073E-5</v>
      </c>
      <c r="N126" s="91">
        <f t="shared" si="3"/>
        <v>6.7138893689182473E-4</v>
      </c>
      <c r="O126" s="91">
        <f>L126/'סכום נכסי הקרן'!$C$42</f>
        <v>5.3095794582627064E-5</v>
      </c>
    </row>
    <row r="127" spans="2:15">
      <c r="B127" s="86" t="s">
        <v>1504</v>
      </c>
      <c r="C127" s="87" t="s">
        <v>1505</v>
      </c>
      <c r="D127" s="88" t="s">
        <v>120</v>
      </c>
      <c r="E127" s="88" t="s">
        <v>308</v>
      </c>
      <c r="F127" s="87" t="s">
        <v>1506</v>
      </c>
      <c r="G127" s="88" t="s">
        <v>1370</v>
      </c>
      <c r="H127" s="88" t="s">
        <v>132</v>
      </c>
      <c r="I127" s="90">
        <v>507.15006499999998</v>
      </c>
      <c r="J127" s="102">
        <v>111.5</v>
      </c>
      <c r="K127" s="90"/>
      <c r="L127" s="90">
        <v>0.56547232399999992</v>
      </c>
      <c r="M127" s="91">
        <v>5.1723228250696368E-6</v>
      </c>
      <c r="N127" s="91">
        <f t="shared" si="3"/>
        <v>5.8709285005495681E-5</v>
      </c>
      <c r="O127" s="91">
        <f>L127/'סכום נכסי הקרן'!$C$42</f>
        <v>4.6429364046059E-6</v>
      </c>
    </row>
    <row r="128" spans="2:15">
      <c r="B128" s="86" t="s">
        <v>1507</v>
      </c>
      <c r="C128" s="87" t="s">
        <v>1508</v>
      </c>
      <c r="D128" s="88" t="s">
        <v>120</v>
      </c>
      <c r="E128" s="88" t="s">
        <v>308</v>
      </c>
      <c r="F128" s="87" t="s">
        <v>1509</v>
      </c>
      <c r="G128" s="88" t="s">
        <v>1500</v>
      </c>
      <c r="H128" s="88" t="s">
        <v>132</v>
      </c>
      <c r="I128" s="90">
        <v>550.70504300000005</v>
      </c>
      <c r="J128" s="102">
        <v>4395</v>
      </c>
      <c r="K128" s="90"/>
      <c r="L128" s="90">
        <v>24.203486658000003</v>
      </c>
      <c r="M128" s="91">
        <v>2.2268048194941938E-5</v>
      </c>
      <c r="N128" s="91">
        <f t="shared" si="3"/>
        <v>2.5128893776439438E-3</v>
      </c>
      <c r="O128" s="91">
        <f>L128/'סכום נכסי הקרן'!$C$42</f>
        <v>1.9872811551219512E-4</v>
      </c>
    </row>
    <row r="129" spans="2:15">
      <c r="B129" s="86" t="s">
        <v>1510</v>
      </c>
      <c r="C129" s="87" t="s">
        <v>1511</v>
      </c>
      <c r="D129" s="88" t="s">
        <v>120</v>
      </c>
      <c r="E129" s="88" t="s">
        <v>308</v>
      </c>
      <c r="F129" s="87" t="s">
        <v>1512</v>
      </c>
      <c r="G129" s="88" t="s">
        <v>824</v>
      </c>
      <c r="H129" s="88" t="s">
        <v>132</v>
      </c>
      <c r="I129" s="90">
        <v>152.18878900000001</v>
      </c>
      <c r="J129" s="102">
        <v>7824</v>
      </c>
      <c r="K129" s="90"/>
      <c r="L129" s="90">
        <v>11.907250883</v>
      </c>
      <c r="M129" s="91">
        <v>1.7197598464351513E-5</v>
      </c>
      <c r="N129" s="91">
        <f t="shared" si="3"/>
        <v>1.2362518129569631E-3</v>
      </c>
      <c r="O129" s="91">
        <f>L129/'סכום נכסי הקרן'!$C$42</f>
        <v>9.7767134229289807E-5</v>
      </c>
    </row>
    <row r="130" spans="2:15">
      <c r="B130" s="86" t="s">
        <v>1513</v>
      </c>
      <c r="C130" s="87" t="s">
        <v>1514</v>
      </c>
      <c r="D130" s="88" t="s">
        <v>120</v>
      </c>
      <c r="E130" s="88" t="s">
        <v>308</v>
      </c>
      <c r="F130" s="87" t="s">
        <v>1515</v>
      </c>
      <c r="G130" s="88" t="s">
        <v>127</v>
      </c>
      <c r="H130" s="88" t="s">
        <v>132</v>
      </c>
      <c r="I130" s="90">
        <v>2072.1279599999998</v>
      </c>
      <c r="J130" s="102">
        <v>232.9</v>
      </c>
      <c r="K130" s="90"/>
      <c r="L130" s="90">
        <v>4.8259860190000001</v>
      </c>
      <c r="M130" s="91">
        <v>1.3837874072837883E-5</v>
      </c>
      <c r="N130" s="91">
        <f t="shared" si="3"/>
        <v>5.0105049636701331E-4</v>
      </c>
      <c r="O130" s="91">
        <f>L130/'סכום נכסי הקרן'!$C$42</f>
        <v>3.9624832595227428E-5</v>
      </c>
    </row>
    <row r="131" spans="2:15">
      <c r="B131" s="86" t="s">
        <v>1516</v>
      </c>
      <c r="C131" s="87" t="s">
        <v>1517</v>
      </c>
      <c r="D131" s="88" t="s">
        <v>120</v>
      </c>
      <c r="E131" s="88" t="s">
        <v>308</v>
      </c>
      <c r="F131" s="87" t="s">
        <v>1518</v>
      </c>
      <c r="G131" s="88" t="s">
        <v>154</v>
      </c>
      <c r="H131" s="88" t="s">
        <v>132</v>
      </c>
      <c r="I131" s="90">
        <v>241.92973799999999</v>
      </c>
      <c r="J131" s="102">
        <v>479.4</v>
      </c>
      <c r="K131" s="90"/>
      <c r="L131" s="90">
        <v>1.1598111659999999</v>
      </c>
      <c r="M131" s="91">
        <v>1.5891356289612252E-5</v>
      </c>
      <c r="N131" s="91">
        <f t="shared" si="3"/>
        <v>1.2041559136897789E-4</v>
      </c>
      <c r="O131" s="91">
        <f>L131/'סכום נכסי הקרן'!$C$42</f>
        <v>9.5228877816658928E-6</v>
      </c>
    </row>
    <row r="132" spans="2:15">
      <c r="B132" s="86" t="s">
        <v>1519</v>
      </c>
      <c r="C132" s="87" t="s">
        <v>1520</v>
      </c>
      <c r="D132" s="88" t="s">
        <v>120</v>
      </c>
      <c r="E132" s="88" t="s">
        <v>308</v>
      </c>
      <c r="F132" s="87" t="s">
        <v>1521</v>
      </c>
      <c r="G132" s="88" t="s">
        <v>128</v>
      </c>
      <c r="H132" s="88" t="s">
        <v>132</v>
      </c>
      <c r="I132" s="90">
        <v>1952.0046</v>
      </c>
      <c r="J132" s="102">
        <v>429.8</v>
      </c>
      <c r="K132" s="90"/>
      <c r="L132" s="90">
        <v>8.3897157709999988</v>
      </c>
      <c r="M132" s="91">
        <v>2.4481588841338169E-5</v>
      </c>
      <c r="N132" s="91">
        <f t="shared" si="3"/>
        <v>8.7104919800591509E-4</v>
      </c>
      <c r="O132" s="91">
        <f>L132/'סכום נכסי הקרן'!$C$42</f>
        <v>6.8885629100164691E-5</v>
      </c>
    </row>
    <row r="133" spans="2:15">
      <c r="B133" s="86" t="s">
        <v>1522</v>
      </c>
      <c r="C133" s="87" t="s">
        <v>1523</v>
      </c>
      <c r="D133" s="88" t="s">
        <v>120</v>
      </c>
      <c r="E133" s="88" t="s">
        <v>308</v>
      </c>
      <c r="F133" s="87" t="s">
        <v>1524</v>
      </c>
      <c r="G133" s="88" t="s">
        <v>154</v>
      </c>
      <c r="H133" s="88" t="s">
        <v>132</v>
      </c>
      <c r="I133" s="90">
        <v>2019.7288990000002</v>
      </c>
      <c r="J133" s="102">
        <v>174.8</v>
      </c>
      <c r="K133" s="90"/>
      <c r="L133" s="90">
        <v>3.530486115</v>
      </c>
      <c r="M133" s="91">
        <v>1.8673611547580621E-5</v>
      </c>
      <c r="N133" s="91">
        <f t="shared" si="3"/>
        <v>3.6654723270502669E-4</v>
      </c>
      <c r="O133" s="91">
        <f>L133/'סכום נכסי הקרן'!$C$42</f>
        <v>2.8987842222476574E-5</v>
      </c>
    </row>
    <row r="134" spans="2:15">
      <c r="B134" s="86" t="s">
        <v>1525</v>
      </c>
      <c r="C134" s="87" t="s">
        <v>1526</v>
      </c>
      <c r="D134" s="88" t="s">
        <v>120</v>
      </c>
      <c r="E134" s="88" t="s">
        <v>308</v>
      </c>
      <c r="F134" s="87" t="s">
        <v>1527</v>
      </c>
      <c r="G134" s="88" t="s">
        <v>504</v>
      </c>
      <c r="H134" s="88" t="s">
        <v>132</v>
      </c>
      <c r="I134" s="90">
        <v>677.36680300000012</v>
      </c>
      <c r="J134" s="102">
        <v>934</v>
      </c>
      <c r="K134" s="90"/>
      <c r="L134" s="90">
        <v>6.3266059439999989</v>
      </c>
      <c r="M134" s="91">
        <v>1.9787625864553348E-5</v>
      </c>
      <c r="N134" s="91">
        <f t="shared" si="3"/>
        <v>6.5685002734768515E-4</v>
      </c>
      <c r="O134" s="91">
        <f>L134/'סכום נכסי הקרן'!$C$42</f>
        <v>5.1946006565289789E-5</v>
      </c>
    </row>
    <row r="135" spans="2:15">
      <c r="B135" s="86" t="s">
        <v>1528</v>
      </c>
      <c r="C135" s="87" t="s">
        <v>1529</v>
      </c>
      <c r="D135" s="88" t="s">
        <v>120</v>
      </c>
      <c r="E135" s="88" t="s">
        <v>308</v>
      </c>
      <c r="F135" s="87" t="s">
        <v>1530</v>
      </c>
      <c r="G135" s="88" t="s">
        <v>156</v>
      </c>
      <c r="H135" s="88" t="s">
        <v>132</v>
      </c>
      <c r="I135" s="90">
        <v>168.045073</v>
      </c>
      <c r="J135" s="102">
        <v>2186</v>
      </c>
      <c r="K135" s="90"/>
      <c r="L135" s="90">
        <v>3.6734652940000001</v>
      </c>
      <c r="M135" s="91">
        <v>1.4309093050234606E-5</v>
      </c>
      <c r="N135" s="91">
        <f t="shared" si="3"/>
        <v>3.8139182370177863E-4</v>
      </c>
      <c r="O135" s="91">
        <f>L135/'סכום נכסי הקרן'!$C$42</f>
        <v>3.0161804602428108E-5</v>
      </c>
    </row>
    <row r="136" spans="2:15">
      <c r="B136" s="86" t="s">
        <v>1531</v>
      </c>
      <c r="C136" s="87" t="s">
        <v>1532</v>
      </c>
      <c r="D136" s="88" t="s">
        <v>120</v>
      </c>
      <c r="E136" s="88" t="s">
        <v>308</v>
      </c>
      <c r="F136" s="87" t="s">
        <v>752</v>
      </c>
      <c r="G136" s="88" t="s">
        <v>129</v>
      </c>
      <c r="H136" s="88" t="s">
        <v>132</v>
      </c>
      <c r="I136" s="90">
        <v>797.87412200000006</v>
      </c>
      <c r="J136" s="102">
        <v>1011</v>
      </c>
      <c r="K136" s="90"/>
      <c r="L136" s="90">
        <v>8.0665073759999988</v>
      </c>
      <c r="M136" s="91">
        <v>1.1716960308981816E-5</v>
      </c>
      <c r="N136" s="91">
        <f t="shared" si="3"/>
        <v>8.3749258882653496E-4</v>
      </c>
      <c r="O136" s="91">
        <f>L136/'סכום נכסי הקרן'!$C$42</f>
        <v>6.6231854618675222E-5</v>
      </c>
    </row>
    <row r="137" spans="2:15">
      <c r="B137" s="86" t="s">
        <v>1533</v>
      </c>
      <c r="C137" s="87" t="s">
        <v>1534</v>
      </c>
      <c r="D137" s="88" t="s">
        <v>120</v>
      </c>
      <c r="E137" s="88" t="s">
        <v>308</v>
      </c>
      <c r="F137" s="87" t="s">
        <v>1535</v>
      </c>
      <c r="G137" s="88" t="s">
        <v>504</v>
      </c>
      <c r="H137" s="88" t="s">
        <v>132</v>
      </c>
      <c r="I137" s="90">
        <v>422.89654100000001</v>
      </c>
      <c r="J137" s="102">
        <v>785.9</v>
      </c>
      <c r="K137" s="90"/>
      <c r="L137" s="90">
        <v>3.3235439169999998</v>
      </c>
      <c r="M137" s="91">
        <v>2.785922478256748E-5</v>
      </c>
      <c r="N137" s="91">
        <f t="shared" si="3"/>
        <v>3.4506178069191326E-4</v>
      </c>
      <c r="O137" s="91">
        <f>L137/'סכום נכסי הקרן'!$C$42</f>
        <v>2.7288697235243984E-5</v>
      </c>
    </row>
    <row r="138" spans="2:15">
      <c r="B138" s="86" t="s">
        <v>1536</v>
      </c>
      <c r="C138" s="87" t="s">
        <v>1537</v>
      </c>
      <c r="D138" s="88" t="s">
        <v>120</v>
      </c>
      <c r="E138" s="88" t="s">
        <v>308</v>
      </c>
      <c r="F138" s="87" t="s">
        <v>1538</v>
      </c>
      <c r="G138" s="88" t="s">
        <v>154</v>
      </c>
      <c r="H138" s="88" t="s">
        <v>132</v>
      </c>
      <c r="I138" s="90">
        <v>508.67237799999998</v>
      </c>
      <c r="J138" s="102">
        <v>617.79999999999995</v>
      </c>
      <c r="K138" s="90"/>
      <c r="L138" s="90">
        <v>3.142577953</v>
      </c>
      <c r="M138" s="91">
        <v>2.5906278959618235E-5</v>
      </c>
      <c r="N138" s="91">
        <f t="shared" si="3"/>
        <v>3.26273270793469E-4</v>
      </c>
      <c r="O138" s="91">
        <f>L138/'סכום נכסי הקרן'!$C$42</f>
        <v>2.5802835900233361E-5</v>
      </c>
    </row>
    <row r="139" spans="2:15">
      <c r="B139" s="86" t="s">
        <v>1539</v>
      </c>
      <c r="C139" s="87" t="s">
        <v>1540</v>
      </c>
      <c r="D139" s="88" t="s">
        <v>120</v>
      </c>
      <c r="E139" s="88" t="s">
        <v>308</v>
      </c>
      <c r="F139" s="87" t="s">
        <v>1541</v>
      </c>
      <c r="G139" s="88" t="s">
        <v>1370</v>
      </c>
      <c r="H139" s="88" t="s">
        <v>132</v>
      </c>
      <c r="I139" s="90">
        <v>2105.7359740000002</v>
      </c>
      <c r="J139" s="102">
        <v>41.8</v>
      </c>
      <c r="K139" s="90"/>
      <c r="L139" s="90">
        <v>0.88019763600000012</v>
      </c>
      <c r="M139" s="91">
        <v>2.3151266042136654E-5</v>
      </c>
      <c r="N139" s="91">
        <f t="shared" si="3"/>
        <v>9.1385151279459547E-5</v>
      </c>
      <c r="O139" s="91">
        <f>L139/'סכום נכסי הקרן'!$C$42</f>
        <v>7.2270586445755988E-6</v>
      </c>
    </row>
    <row r="140" spans="2:15">
      <c r="B140" s="86" t="s">
        <v>1542</v>
      </c>
      <c r="C140" s="87" t="s">
        <v>1543</v>
      </c>
      <c r="D140" s="88" t="s">
        <v>120</v>
      </c>
      <c r="E140" s="88" t="s">
        <v>308</v>
      </c>
      <c r="F140" s="87" t="s">
        <v>1544</v>
      </c>
      <c r="G140" s="88" t="s">
        <v>495</v>
      </c>
      <c r="H140" s="88" t="s">
        <v>132</v>
      </c>
      <c r="I140" s="90">
        <v>1265.0974349999999</v>
      </c>
      <c r="J140" s="102">
        <v>87.1</v>
      </c>
      <c r="K140" s="90"/>
      <c r="L140" s="90">
        <v>1.101899865</v>
      </c>
      <c r="M140" s="91">
        <v>7.2353285458058787E-6</v>
      </c>
      <c r="N140" s="91">
        <f t="shared" si="3"/>
        <v>1.1440304056649505E-4</v>
      </c>
      <c r="O140" s="91">
        <f>L140/'סכום נכסי הקרן'!$C$42</f>
        <v>9.0473941522889237E-6</v>
      </c>
    </row>
    <row r="141" spans="2:15">
      <c r="B141" s="86" t="s">
        <v>1545</v>
      </c>
      <c r="C141" s="87" t="s">
        <v>1546</v>
      </c>
      <c r="D141" s="88" t="s">
        <v>120</v>
      </c>
      <c r="E141" s="88" t="s">
        <v>308</v>
      </c>
      <c r="F141" s="87" t="s">
        <v>1547</v>
      </c>
      <c r="G141" s="88" t="s">
        <v>715</v>
      </c>
      <c r="H141" s="88" t="s">
        <v>132</v>
      </c>
      <c r="I141" s="90">
        <v>293.36251700000003</v>
      </c>
      <c r="J141" s="102">
        <v>1998</v>
      </c>
      <c r="K141" s="90"/>
      <c r="L141" s="90">
        <v>5.8613830889999994</v>
      </c>
      <c r="M141" s="91">
        <v>2.0609541273034317E-5</v>
      </c>
      <c r="N141" s="91">
        <f t="shared" si="3"/>
        <v>6.0854898762206029E-4</v>
      </c>
      <c r="O141" s="91">
        <f>L141/'סכום נכסי הקרן'!$C$42</f>
        <v>4.8126190743969081E-5</v>
      </c>
    </row>
    <row r="142" spans="2:15">
      <c r="B142" s="86" t="s">
        <v>1548</v>
      </c>
      <c r="C142" s="87" t="s">
        <v>1549</v>
      </c>
      <c r="D142" s="88" t="s">
        <v>120</v>
      </c>
      <c r="E142" s="88" t="s">
        <v>308</v>
      </c>
      <c r="F142" s="87" t="s">
        <v>1550</v>
      </c>
      <c r="G142" s="88" t="s">
        <v>1551</v>
      </c>
      <c r="H142" s="88" t="s">
        <v>132</v>
      </c>
      <c r="I142" s="90">
        <v>1796.9205869999998</v>
      </c>
      <c r="J142" s="102">
        <v>567.5</v>
      </c>
      <c r="K142" s="90"/>
      <c r="L142" s="90">
        <v>10.197524335000001</v>
      </c>
      <c r="M142" s="91">
        <v>1.909599767607272E-5</v>
      </c>
      <c r="N142" s="91">
        <f t="shared" ref="N142:N178" si="4">IFERROR(L142/$L$11,0)</f>
        <v>1.0587421119021786E-3</v>
      </c>
      <c r="O142" s="91">
        <f>L142/'סכום נכסי הקרן'!$C$42</f>
        <v>8.372904377867674E-5</v>
      </c>
    </row>
    <row r="143" spans="2:15">
      <c r="B143" s="86" t="s">
        <v>1552</v>
      </c>
      <c r="C143" s="87" t="s">
        <v>1553</v>
      </c>
      <c r="D143" s="88" t="s">
        <v>120</v>
      </c>
      <c r="E143" s="88" t="s">
        <v>308</v>
      </c>
      <c r="F143" s="87" t="s">
        <v>1554</v>
      </c>
      <c r="G143" s="88" t="s">
        <v>824</v>
      </c>
      <c r="H143" s="88" t="s">
        <v>132</v>
      </c>
      <c r="I143" s="90">
        <v>253.59650400000001</v>
      </c>
      <c r="J143" s="102">
        <v>194.8</v>
      </c>
      <c r="K143" s="90"/>
      <c r="L143" s="90">
        <v>0.494005992</v>
      </c>
      <c r="M143" s="91">
        <v>3.4477979137299313E-6</v>
      </c>
      <c r="N143" s="91">
        <f t="shared" si="4"/>
        <v>5.1289404180903159E-5</v>
      </c>
      <c r="O143" s="91">
        <f>L143/'סכום נכסי הקרן'!$C$42</f>
        <v>4.0561461755115913E-6</v>
      </c>
    </row>
    <row r="144" spans="2:15">
      <c r="B144" s="86" t="s">
        <v>1555</v>
      </c>
      <c r="C144" s="87" t="s">
        <v>1556</v>
      </c>
      <c r="D144" s="88" t="s">
        <v>120</v>
      </c>
      <c r="E144" s="88" t="s">
        <v>308</v>
      </c>
      <c r="F144" s="87" t="s">
        <v>1557</v>
      </c>
      <c r="G144" s="88" t="s">
        <v>699</v>
      </c>
      <c r="H144" s="88" t="s">
        <v>132</v>
      </c>
      <c r="I144" s="90">
        <v>572.89483099999995</v>
      </c>
      <c r="J144" s="102">
        <v>477.5</v>
      </c>
      <c r="K144" s="90"/>
      <c r="L144" s="90">
        <v>2.7355728180000001</v>
      </c>
      <c r="M144" s="91">
        <v>7.8771773892417125E-6</v>
      </c>
      <c r="N144" s="91">
        <f t="shared" si="4"/>
        <v>2.8401659534666986E-4</v>
      </c>
      <c r="O144" s="91">
        <f>L144/'סכום נכסי הקרן'!$C$42</f>
        <v>2.2461029629705719E-5</v>
      </c>
    </row>
    <row r="145" spans="2:15">
      <c r="B145" s="86" t="s">
        <v>1558</v>
      </c>
      <c r="C145" s="87" t="s">
        <v>1559</v>
      </c>
      <c r="D145" s="88" t="s">
        <v>120</v>
      </c>
      <c r="E145" s="88" t="s">
        <v>308</v>
      </c>
      <c r="F145" s="87" t="s">
        <v>1560</v>
      </c>
      <c r="G145" s="88" t="s">
        <v>495</v>
      </c>
      <c r="H145" s="88" t="s">
        <v>132</v>
      </c>
      <c r="I145" s="90">
        <v>841.27143899999999</v>
      </c>
      <c r="J145" s="102">
        <v>517.5</v>
      </c>
      <c r="K145" s="90"/>
      <c r="L145" s="90">
        <v>4.3535796959999997</v>
      </c>
      <c r="M145" s="91">
        <v>6.786858393817726E-6</v>
      </c>
      <c r="N145" s="91">
        <f t="shared" si="4"/>
        <v>4.5200364424307932E-4</v>
      </c>
      <c r="O145" s="91">
        <f>L145/'סכום נכסי הקרן'!$C$42</f>
        <v>3.5746035310671521E-5</v>
      </c>
    </row>
    <row r="146" spans="2:15">
      <c r="B146" s="86" t="s">
        <v>1561</v>
      </c>
      <c r="C146" s="87" t="s">
        <v>1562</v>
      </c>
      <c r="D146" s="88" t="s">
        <v>120</v>
      </c>
      <c r="E146" s="88" t="s">
        <v>308</v>
      </c>
      <c r="F146" s="87" t="s">
        <v>1563</v>
      </c>
      <c r="G146" s="88" t="s">
        <v>678</v>
      </c>
      <c r="H146" s="88" t="s">
        <v>132</v>
      </c>
      <c r="I146" s="90">
        <v>201.820258</v>
      </c>
      <c r="J146" s="102">
        <v>9226</v>
      </c>
      <c r="K146" s="90"/>
      <c r="L146" s="90">
        <v>18.619937018000002</v>
      </c>
      <c r="M146" s="91">
        <v>3.4035061701329306E-6</v>
      </c>
      <c r="N146" s="91">
        <f t="shared" si="4"/>
        <v>1.9331860159687349E-3</v>
      </c>
      <c r="O146" s="91">
        <f>L146/'סכום נכסי הקרן'!$C$42</f>
        <v>1.5288313815397487E-4</v>
      </c>
    </row>
    <row r="147" spans="2:15">
      <c r="B147" s="86" t="s">
        <v>1564</v>
      </c>
      <c r="C147" s="87" t="s">
        <v>1565</v>
      </c>
      <c r="D147" s="88" t="s">
        <v>120</v>
      </c>
      <c r="E147" s="88" t="s">
        <v>308</v>
      </c>
      <c r="F147" s="87" t="s">
        <v>1566</v>
      </c>
      <c r="G147" s="88" t="s">
        <v>128</v>
      </c>
      <c r="H147" s="88" t="s">
        <v>132</v>
      </c>
      <c r="I147" s="90">
        <v>293.60576700000001</v>
      </c>
      <c r="J147" s="102">
        <v>1431</v>
      </c>
      <c r="K147" s="90"/>
      <c r="L147" s="90">
        <v>4.2014985219999996</v>
      </c>
      <c r="M147" s="91">
        <v>2.5476270829652827E-5</v>
      </c>
      <c r="N147" s="91">
        <f t="shared" si="4"/>
        <v>4.3621405276461753E-4</v>
      </c>
      <c r="O147" s="91">
        <f>L147/'סכום נכסי הקרן'!$C$42</f>
        <v>3.4497338974438795E-5</v>
      </c>
    </row>
    <row r="148" spans="2:15">
      <c r="B148" s="86" t="s">
        <v>1567</v>
      </c>
      <c r="C148" s="87" t="s">
        <v>1568</v>
      </c>
      <c r="D148" s="88" t="s">
        <v>120</v>
      </c>
      <c r="E148" s="88" t="s">
        <v>308</v>
      </c>
      <c r="F148" s="87" t="s">
        <v>1569</v>
      </c>
      <c r="G148" s="88" t="s">
        <v>645</v>
      </c>
      <c r="H148" s="88" t="s">
        <v>132</v>
      </c>
      <c r="I148" s="90">
        <v>123.15897699999999</v>
      </c>
      <c r="J148" s="102">
        <v>27470</v>
      </c>
      <c r="K148" s="90"/>
      <c r="L148" s="90">
        <v>33.831771094999993</v>
      </c>
      <c r="M148" s="91">
        <v>3.3740410641412833E-5</v>
      </c>
      <c r="N148" s="91">
        <f t="shared" si="4"/>
        <v>3.5125310420268166E-3</v>
      </c>
      <c r="O148" s="91">
        <f>L148/'סכום נכסי הקרן'!$C$42</f>
        <v>2.7778328838118187E-4</v>
      </c>
    </row>
    <row r="149" spans="2:15">
      <c r="B149" s="86" t="s">
        <v>1570</v>
      </c>
      <c r="C149" s="87" t="s">
        <v>1571</v>
      </c>
      <c r="D149" s="88" t="s">
        <v>120</v>
      </c>
      <c r="E149" s="88" t="s">
        <v>308</v>
      </c>
      <c r="F149" s="87" t="s">
        <v>1572</v>
      </c>
      <c r="G149" s="88" t="s">
        <v>1370</v>
      </c>
      <c r="H149" s="88" t="s">
        <v>132</v>
      </c>
      <c r="I149" s="90">
        <v>358.11776700000001</v>
      </c>
      <c r="J149" s="102">
        <v>764.2</v>
      </c>
      <c r="K149" s="90"/>
      <c r="L149" s="90">
        <v>2.7367359750000007</v>
      </c>
      <c r="M149" s="91">
        <v>1.6372936928275786E-5</v>
      </c>
      <c r="N149" s="91">
        <f t="shared" si="4"/>
        <v>2.8413735831405281E-4</v>
      </c>
      <c r="O149" s="91">
        <f>L149/'סכום נכסי הקרן'!$C$42</f>
        <v>2.2470579989202312E-5</v>
      </c>
    </row>
    <row r="150" spans="2:15">
      <c r="B150" s="86" t="s">
        <v>1573</v>
      </c>
      <c r="C150" s="87" t="s">
        <v>1574</v>
      </c>
      <c r="D150" s="88" t="s">
        <v>120</v>
      </c>
      <c r="E150" s="88" t="s">
        <v>308</v>
      </c>
      <c r="F150" s="87" t="s">
        <v>1575</v>
      </c>
      <c r="G150" s="88" t="s">
        <v>715</v>
      </c>
      <c r="H150" s="88" t="s">
        <v>132</v>
      </c>
      <c r="I150" s="90">
        <v>12.371748</v>
      </c>
      <c r="J150" s="102">
        <v>11570</v>
      </c>
      <c r="K150" s="90"/>
      <c r="L150" s="90">
        <v>1.4314111969999999</v>
      </c>
      <c r="M150" s="91">
        <v>3.721023428608552E-6</v>
      </c>
      <c r="N150" s="91">
        <f t="shared" si="4"/>
        <v>1.4861404238190575E-4</v>
      </c>
      <c r="O150" s="91">
        <f>L150/'סכום נכסי הקרן'!$C$42</f>
        <v>1.1752920301209663E-5</v>
      </c>
    </row>
    <row r="151" spans="2:15">
      <c r="B151" s="86" t="s">
        <v>1576</v>
      </c>
      <c r="C151" s="87" t="s">
        <v>1577</v>
      </c>
      <c r="D151" s="88" t="s">
        <v>120</v>
      </c>
      <c r="E151" s="88" t="s">
        <v>308</v>
      </c>
      <c r="F151" s="87" t="s">
        <v>1578</v>
      </c>
      <c r="G151" s="88" t="s">
        <v>127</v>
      </c>
      <c r="H151" s="88" t="s">
        <v>132</v>
      </c>
      <c r="I151" s="90">
        <v>795.63282099999992</v>
      </c>
      <c r="J151" s="102">
        <v>1324</v>
      </c>
      <c r="K151" s="90"/>
      <c r="L151" s="90">
        <v>10.534178545000001</v>
      </c>
      <c r="M151" s="91">
        <v>2.0081541450657869E-5</v>
      </c>
      <c r="N151" s="91">
        <f t="shared" si="4"/>
        <v>1.0936947119222461E-3</v>
      </c>
      <c r="O151" s="91">
        <f>L151/'סכום נכסי הקרן'!$C$42</f>
        <v>8.6493218117601319E-5</v>
      </c>
    </row>
    <row r="152" spans="2:15">
      <c r="B152" s="86" t="s">
        <v>1581</v>
      </c>
      <c r="C152" s="87" t="s">
        <v>1582</v>
      </c>
      <c r="D152" s="88" t="s">
        <v>120</v>
      </c>
      <c r="E152" s="88" t="s">
        <v>308</v>
      </c>
      <c r="F152" s="87" t="s">
        <v>1583</v>
      </c>
      <c r="G152" s="88" t="s">
        <v>495</v>
      </c>
      <c r="H152" s="88" t="s">
        <v>132</v>
      </c>
      <c r="I152" s="90">
        <v>1119.043445</v>
      </c>
      <c r="J152" s="102">
        <v>587.6</v>
      </c>
      <c r="K152" s="90"/>
      <c r="L152" s="90">
        <v>6.5754992840000011</v>
      </c>
      <c r="M152" s="91">
        <v>8.0627005392807815E-6</v>
      </c>
      <c r="N152" s="91">
        <f t="shared" si="4"/>
        <v>6.8269099146537357E-4</v>
      </c>
      <c r="O152" s="91">
        <f>L152/'סכום נכסי הקרן'!$C$42</f>
        <v>5.3989600743295862E-5</v>
      </c>
    </row>
    <row r="153" spans="2:15">
      <c r="B153" s="86" t="s">
        <v>1584</v>
      </c>
      <c r="C153" s="87" t="s">
        <v>1585</v>
      </c>
      <c r="D153" s="88" t="s">
        <v>120</v>
      </c>
      <c r="E153" s="88" t="s">
        <v>308</v>
      </c>
      <c r="F153" s="87" t="s">
        <v>695</v>
      </c>
      <c r="G153" s="88" t="s">
        <v>360</v>
      </c>
      <c r="H153" s="88" t="s">
        <v>132</v>
      </c>
      <c r="I153" s="90">
        <v>2989.995559</v>
      </c>
      <c r="J153" s="102">
        <v>370</v>
      </c>
      <c r="K153" s="90"/>
      <c r="L153" s="90">
        <v>11.062983568</v>
      </c>
      <c r="M153" s="91">
        <v>5.732207363434658E-6</v>
      </c>
      <c r="N153" s="91">
        <f t="shared" si="4"/>
        <v>1.148597071401195E-3</v>
      </c>
      <c r="O153" s="91">
        <f>L153/'סכום נכסי הקרן'!$C$42</f>
        <v>9.0835089484280534E-5</v>
      </c>
    </row>
    <row r="154" spans="2:15">
      <c r="B154" s="86" t="s">
        <v>1586</v>
      </c>
      <c r="C154" s="87" t="s">
        <v>1587</v>
      </c>
      <c r="D154" s="88" t="s">
        <v>120</v>
      </c>
      <c r="E154" s="88" t="s">
        <v>308</v>
      </c>
      <c r="F154" s="87" t="s">
        <v>1588</v>
      </c>
      <c r="G154" s="88" t="s">
        <v>154</v>
      </c>
      <c r="H154" s="88" t="s">
        <v>132</v>
      </c>
      <c r="I154" s="90">
        <v>165.16962000000001</v>
      </c>
      <c r="J154" s="102">
        <v>514.5</v>
      </c>
      <c r="K154" s="90"/>
      <c r="L154" s="90">
        <v>0.84979769500000002</v>
      </c>
      <c r="M154" s="91">
        <v>2.1788905296601283E-5</v>
      </c>
      <c r="N154" s="91">
        <f t="shared" si="4"/>
        <v>8.8228924662223264E-5</v>
      </c>
      <c r="O154" s="91">
        <f>L154/'סכום נכסי הקרן'!$C$42</f>
        <v>6.9774531612013638E-6</v>
      </c>
    </row>
    <row r="155" spans="2:15">
      <c r="B155" s="86" t="s">
        <v>1589</v>
      </c>
      <c r="C155" s="87" t="s">
        <v>1590</v>
      </c>
      <c r="D155" s="88" t="s">
        <v>120</v>
      </c>
      <c r="E155" s="88" t="s">
        <v>308</v>
      </c>
      <c r="F155" s="87" t="s">
        <v>1591</v>
      </c>
      <c r="G155" s="88" t="s">
        <v>699</v>
      </c>
      <c r="H155" s="88" t="s">
        <v>132</v>
      </c>
      <c r="I155" s="90">
        <v>541.01133900000002</v>
      </c>
      <c r="J155" s="102">
        <v>911.3</v>
      </c>
      <c r="K155" s="90"/>
      <c r="L155" s="90">
        <v>4.9302363280000003</v>
      </c>
      <c r="M155" s="91">
        <v>1.9347457861690822E-5</v>
      </c>
      <c r="N155" s="91">
        <f t="shared" si="4"/>
        <v>5.1187412264052832E-4</v>
      </c>
      <c r="O155" s="91">
        <f>L155/'סכום נכסי הקרן'!$C$42</f>
        <v>4.0480802966020523E-5</v>
      </c>
    </row>
    <row r="156" spans="2:15">
      <c r="B156" s="86" t="s">
        <v>1592</v>
      </c>
      <c r="C156" s="87" t="s">
        <v>1593</v>
      </c>
      <c r="D156" s="88" t="s">
        <v>120</v>
      </c>
      <c r="E156" s="88" t="s">
        <v>308</v>
      </c>
      <c r="F156" s="87" t="s">
        <v>1594</v>
      </c>
      <c r="G156" s="88" t="s">
        <v>360</v>
      </c>
      <c r="H156" s="88" t="s">
        <v>132</v>
      </c>
      <c r="I156" s="90">
        <v>312.74292000000003</v>
      </c>
      <c r="J156" s="102">
        <v>6090</v>
      </c>
      <c r="K156" s="90"/>
      <c r="L156" s="90">
        <v>19.046043801</v>
      </c>
      <c r="M156" s="91">
        <v>1.9509890475140066E-5</v>
      </c>
      <c r="N156" s="91">
        <f t="shared" si="4"/>
        <v>1.977425890325383E-3</v>
      </c>
      <c r="O156" s="91">
        <f>L156/'סכום נכסי הקרן'!$C$42</f>
        <v>1.5638178275791521E-4</v>
      </c>
    </row>
    <row r="157" spans="2:15">
      <c r="B157" s="86" t="s">
        <v>1595</v>
      </c>
      <c r="C157" s="87" t="s">
        <v>1596</v>
      </c>
      <c r="D157" s="88" t="s">
        <v>120</v>
      </c>
      <c r="E157" s="88" t="s">
        <v>308</v>
      </c>
      <c r="F157" s="87" t="s">
        <v>1597</v>
      </c>
      <c r="G157" s="88" t="s">
        <v>156</v>
      </c>
      <c r="H157" s="88" t="s">
        <v>132</v>
      </c>
      <c r="I157" s="90">
        <v>3301.6423530000002</v>
      </c>
      <c r="J157" s="102">
        <v>60.1</v>
      </c>
      <c r="K157" s="90"/>
      <c r="L157" s="90">
        <v>1.984287055</v>
      </c>
      <c r="M157" s="91">
        <v>2.4053302596070334E-5</v>
      </c>
      <c r="N157" s="91">
        <f t="shared" si="4"/>
        <v>2.0601551888631549E-4</v>
      </c>
      <c r="O157" s="91">
        <f>L157/'סכום נכסי הקרן'!$C$42</f>
        <v>1.6292430617431476E-5</v>
      </c>
    </row>
    <row r="158" spans="2:15">
      <c r="B158" s="86" t="s">
        <v>1598</v>
      </c>
      <c r="C158" s="87" t="s">
        <v>1599</v>
      </c>
      <c r="D158" s="88" t="s">
        <v>120</v>
      </c>
      <c r="E158" s="88" t="s">
        <v>308</v>
      </c>
      <c r="F158" s="87" t="s">
        <v>1600</v>
      </c>
      <c r="G158" s="88" t="s">
        <v>1456</v>
      </c>
      <c r="H158" s="88" t="s">
        <v>132</v>
      </c>
      <c r="I158" s="90">
        <v>98.861189999999993</v>
      </c>
      <c r="J158" s="102">
        <v>722.4</v>
      </c>
      <c r="K158" s="90"/>
      <c r="L158" s="90">
        <v>0.71417323600000004</v>
      </c>
      <c r="M158" s="91">
        <v>5.3015759208602112E-6</v>
      </c>
      <c r="N158" s="91">
        <f t="shared" si="4"/>
        <v>7.4147926036467065E-5</v>
      </c>
      <c r="O158" s="91">
        <f>L158/'סכום נכסי הקרן'!$C$42</f>
        <v>5.8638783471560347E-6</v>
      </c>
    </row>
    <row r="159" spans="2:15">
      <c r="B159" s="86" t="s">
        <v>1601</v>
      </c>
      <c r="C159" s="87" t="s">
        <v>1602</v>
      </c>
      <c r="D159" s="88" t="s">
        <v>120</v>
      </c>
      <c r="E159" s="88" t="s">
        <v>308</v>
      </c>
      <c r="F159" s="87" t="s">
        <v>1603</v>
      </c>
      <c r="G159" s="88" t="s">
        <v>154</v>
      </c>
      <c r="H159" s="88" t="s">
        <v>132</v>
      </c>
      <c r="I159" s="90">
        <v>1346.4079360000001</v>
      </c>
      <c r="J159" s="102">
        <v>239</v>
      </c>
      <c r="K159" s="90"/>
      <c r="L159" s="90">
        <v>3.217914967</v>
      </c>
      <c r="M159" s="91">
        <v>1.7602730342050385E-5</v>
      </c>
      <c r="N159" s="91">
        <f t="shared" si="4"/>
        <v>3.3409501915968796E-4</v>
      </c>
      <c r="O159" s="91">
        <f>L159/'סכום נכסי הקרן'!$C$42</f>
        <v>2.6421407225600124E-5</v>
      </c>
    </row>
    <row r="160" spans="2:15">
      <c r="B160" s="86" t="s">
        <v>1604</v>
      </c>
      <c r="C160" s="87" t="s">
        <v>1605</v>
      </c>
      <c r="D160" s="88" t="s">
        <v>120</v>
      </c>
      <c r="E160" s="88" t="s">
        <v>308</v>
      </c>
      <c r="F160" s="87" t="s">
        <v>1606</v>
      </c>
      <c r="G160" s="88" t="s">
        <v>645</v>
      </c>
      <c r="H160" s="88" t="s">
        <v>132</v>
      </c>
      <c r="I160" s="90">
        <v>3.827188</v>
      </c>
      <c r="J160" s="102">
        <v>93.5</v>
      </c>
      <c r="K160" s="90"/>
      <c r="L160" s="90">
        <v>3.5784220000000008E-3</v>
      </c>
      <c r="M160" s="91">
        <v>5.5825694690897362E-7</v>
      </c>
      <c r="N160" s="91">
        <f t="shared" si="4"/>
        <v>3.7152410144821864E-7</v>
      </c>
      <c r="O160" s="91">
        <f>L160/'סכום נכסי הקרן'!$C$42</f>
        <v>2.938143047800631E-8</v>
      </c>
    </row>
    <row r="161" spans="2:15">
      <c r="B161" s="86" t="s">
        <v>1607</v>
      </c>
      <c r="C161" s="87" t="s">
        <v>1608</v>
      </c>
      <c r="D161" s="88" t="s">
        <v>120</v>
      </c>
      <c r="E161" s="88" t="s">
        <v>308</v>
      </c>
      <c r="F161" s="87" t="s">
        <v>1609</v>
      </c>
      <c r="G161" s="88" t="s">
        <v>1610</v>
      </c>
      <c r="H161" s="88" t="s">
        <v>132</v>
      </c>
      <c r="I161" s="90">
        <v>406.66762499999999</v>
      </c>
      <c r="J161" s="102">
        <v>801.2</v>
      </c>
      <c r="K161" s="90"/>
      <c r="L161" s="90">
        <v>3.2582210119999999</v>
      </c>
      <c r="M161" s="91">
        <v>8.1467630495911923E-6</v>
      </c>
      <c r="N161" s="91">
        <f t="shared" si="4"/>
        <v>3.3827973162556154E-4</v>
      </c>
      <c r="O161" s="91">
        <f>L161/'סכום נכסי הקרן'!$C$42</f>
        <v>2.6752348981215E-5</v>
      </c>
    </row>
    <row r="162" spans="2:15">
      <c r="B162" s="86" t="s">
        <v>1611</v>
      </c>
      <c r="C162" s="87" t="s">
        <v>1612</v>
      </c>
      <c r="D162" s="88" t="s">
        <v>120</v>
      </c>
      <c r="E162" s="88" t="s">
        <v>308</v>
      </c>
      <c r="F162" s="87" t="s">
        <v>1613</v>
      </c>
      <c r="G162" s="88" t="s">
        <v>504</v>
      </c>
      <c r="H162" s="88" t="s">
        <v>132</v>
      </c>
      <c r="I162" s="90">
        <v>184.76649499999999</v>
      </c>
      <c r="J162" s="102">
        <v>511.5</v>
      </c>
      <c r="K162" s="90"/>
      <c r="L162" s="90">
        <v>0.94508062299999995</v>
      </c>
      <c r="M162" s="91">
        <v>1.2310484271537243E-5</v>
      </c>
      <c r="N162" s="91">
        <f t="shared" si="4"/>
        <v>9.8121526543319259E-5</v>
      </c>
      <c r="O162" s="91">
        <f>L162/'סכום נכסי הקרן'!$C$42</f>
        <v>7.7597948539287391E-6</v>
      </c>
    </row>
    <row r="163" spans="2:15">
      <c r="B163" s="86" t="s">
        <v>1614</v>
      </c>
      <c r="C163" s="87" t="s">
        <v>1615</v>
      </c>
      <c r="D163" s="88" t="s">
        <v>120</v>
      </c>
      <c r="E163" s="88" t="s">
        <v>308</v>
      </c>
      <c r="F163" s="87" t="s">
        <v>1616</v>
      </c>
      <c r="G163" s="88" t="s">
        <v>504</v>
      </c>
      <c r="H163" s="88" t="s">
        <v>132</v>
      </c>
      <c r="I163" s="90">
        <v>405.37054300000005</v>
      </c>
      <c r="J163" s="102">
        <v>2399</v>
      </c>
      <c r="K163" s="90"/>
      <c r="L163" s="90">
        <v>9.7248393259999997</v>
      </c>
      <c r="M163" s="91">
        <v>1.5757545931006089E-5</v>
      </c>
      <c r="N163" s="91">
        <f t="shared" si="4"/>
        <v>1.0096663256375154E-3</v>
      </c>
      <c r="O163" s="91">
        <f>L163/'סכום נכסי הקרן'!$C$42</f>
        <v>7.9847958280675308E-5</v>
      </c>
    </row>
    <row r="164" spans="2:15">
      <c r="B164" s="86" t="s">
        <v>1617</v>
      </c>
      <c r="C164" s="87" t="s">
        <v>1618</v>
      </c>
      <c r="D164" s="88" t="s">
        <v>120</v>
      </c>
      <c r="E164" s="88" t="s">
        <v>308</v>
      </c>
      <c r="F164" s="87" t="s">
        <v>1619</v>
      </c>
      <c r="G164" s="88" t="s">
        <v>614</v>
      </c>
      <c r="H164" s="88" t="s">
        <v>132</v>
      </c>
      <c r="I164" s="90">
        <v>5659.0352640000001</v>
      </c>
      <c r="J164" s="102">
        <v>188</v>
      </c>
      <c r="K164" s="90"/>
      <c r="L164" s="90">
        <v>10.638986295999999</v>
      </c>
      <c r="M164" s="91">
        <v>2.4525758215331289E-5</v>
      </c>
      <c r="N164" s="91">
        <f t="shared" si="4"/>
        <v>1.1045762137448603E-3</v>
      </c>
      <c r="O164" s="91">
        <f>L164/'סכום נכסי הקרן'!$C$42</f>
        <v>8.7353765490036039E-5</v>
      </c>
    </row>
    <row r="165" spans="2:15">
      <c r="B165" s="86" t="s">
        <v>1620</v>
      </c>
      <c r="C165" s="87" t="s">
        <v>1621</v>
      </c>
      <c r="D165" s="88" t="s">
        <v>120</v>
      </c>
      <c r="E165" s="88" t="s">
        <v>308</v>
      </c>
      <c r="F165" s="87" t="s">
        <v>1622</v>
      </c>
      <c r="G165" s="88" t="s">
        <v>824</v>
      </c>
      <c r="H165" s="88" t="s">
        <v>132</v>
      </c>
      <c r="I165" s="90">
        <v>2252.3130000000001</v>
      </c>
      <c r="J165" s="102">
        <v>417.8</v>
      </c>
      <c r="K165" s="90"/>
      <c r="L165" s="90">
        <v>9.4101637139999994</v>
      </c>
      <c r="M165" s="91">
        <v>7.8338596918368068E-6</v>
      </c>
      <c r="N165" s="91">
        <f t="shared" si="4"/>
        <v>9.7699561938879224E-4</v>
      </c>
      <c r="O165" s="91">
        <f>L165/'סכום נכסי הקרן'!$C$42</f>
        <v>7.7264244113620076E-5</v>
      </c>
    </row>
    <row r="166" spans="2:15">
      <c r="B166" s="86" t="s">
        <v>1623</v>
      </c>
      <c r="C166" s="87" t="s">
        <v>1624</v>
      </c>
      <c r="D166" s="88" t="s">
        <v>120</v>
      </c>
      <c r="E166" s="88" t="s">
        <v>308</v>
      </c>
      <c r="F166" s="87" t="s">
        <v>1625</v>
      </c>
      <c r="G166" s="88" t="s">
        <v>600</v>
      </c>
      <c r="H166" s="88" t="s">
        <v>132</v>
      </c>
      <c r="I166" s="90">
        <v>1892.443434</v>
      </c>
      <c r="J166" s="102">
        <v>486.3</v>
      </c>
      <c r="K166" s="90"/>
      <c r="L166" s="90">
        <v>9.202952419999999</v>
      </c>
      <c r="M166" s="91">
        <v>1.2409653686344862E-5</v>
      </c>
      <c r="N166" s="91">
        <f t="shared" si="4"/>
        <v>9.5548222890179195E-4</v>
      </c>
      <c r="O166" s="91">
        <f>L166/'סכום נכסי הקרן'!$C$42</f>
        <v>7.5562889653771922E-5</v>
      </c>
    </row>
    <row r="167" spans="2:15">
      <c r="B167" s="86" t="s">
        <v>1626</v>
      </c>
      <c r="C167" s="87" t="s">
        <v>1627</v>
      </c>
      <c r="D167" s="88" t="s">
        <v>120</v>
      </c>
      <c r="E167" s="88" t="s">
        <v>308</v>
      </c>
      <c r="F167" s="87" t="s">
        <v>1628</v>
      </c>
      <c r="G167" s="88" t="s">
        <v>824</v>
      </c>
      <c r="H167" s="88" t="s">
        <v>132</v>
      </c>
      <c r="I167" s="90">
        <v>35.135331999999998</v>
      </c>
      <c r="J167" s="102">
        <v>21880</v>
      </c>
      <c r="K167" s="90"/>
      <c r="L167" s="90">
        <v>7.6876106479999988</v>
      </c>
      <c r="M167" s="91">
        <v>1.5542006370680538E-5</v>
      </c>
      <c r="N167" s="91">
        <f t="shared" si="4"/>
        <v>7.981542250416403E-4</v>
      </c>
      <c r="O167" s="91">
        <f>L167/'סכום נכסי הקרן'!$C$42</f>
        <v>6.3120838681461538E-5</v>
      </c>
    </row>
    <row r="168" spans="2:15">
      <c r="B168" s="86" t="s">
        <v>1629</v>
      </c>
      <c r="C168" s="87" t="s">
        <v>1630</v>
      </c>
      <c r="D168" s="88" t="s">
        <v>120</v>
      </c>
      <c r="E168" s="88" t="s">
        <v>308</v>
      </c>
      <c r="F168" s="87" t="s">
        <v>1631</v>
      </c>
      <c r="G168" s="88" t="s">
        <v>1632</v>
      </c>
      <c r="H168" s="88" t="s">
        <v>132</v>
      </c>
      <c r="I168" s="90">
        <v>166.089314</v>
      </c>
      <c r="J168" s="102">
        <v>1372</v>
      </c>
      <c r="K168" s="90"/>
      <c r="L168" s="90">
        <v>2.2787453950000001</v>
      </c>
      <c r="M168" s="91">
        <v>3.7056999027085213E-6</v>
      </c>
      <c r="N168" s="91">
        <f t="shared" si="4"/>
        <v>2.3658719829764094E-4</v>
      </c>
      <c r="O168" s="91">
        <f>L168/'סכום נכסי הקרן'!$C$42</f>
        <v>1.8710146371855953E-5</v>
      </c>
    </row>
    <row r="169" spans="2:15">
      <c r="B169" s="86" t="s">
        <v>1633</v>
      </c>
      <c r="C169" s="87" t="s">
        <v>1634</v>
      </c>
      <c r="D169" s="88" t="s">
        <v>120</v>
      </c>
      <c r="E169" s="88" t="s">
        <v>308</v>
      </c>
      <c r="F169" s="87" t="s">
        <v>702</v>
      </c>
      <c r="G169" s="88" t="s">
        <v>600</v>
      </c>
      <c r="H169" s="88" t="s">
        <v>132</v>
      </c>
      <c r="I169" s="90">
        <v>268.24801300000001</v>
      </c>
      <c r="J169" s="102">
        <v>8</v>
      </c>
      <c r="K169" s="90"/>
      <c r="L169" s="90">
        <v>2.1459841E-2</v>
      </c>
      <c r="M169" s="91">
        <v>1.0913320619135877E-5</v>
      </c>
      <c r="N169" s="91">
        <f t="shared" si="4"/>
        <v>2.2280346322336049E-6</v>
      </c>
      <c r="O169" s="91">
        <f>L169/'סכום נכסי הקרן'!$C$42</f>
        <v>1.7620080203245153E-7</v>
      </c>
    </row>
    <row r="170" spans="2:15">
      <c r="B170" s="86" t="s">
        <v>1635</v>
      </c>
      <c r="C170" s="87" t="s">
        <v>1636</v>
      </c>
      <c r="D170" s="88" t="s">
        <v>120</v>
      </c>
      <c r="E170" s="88" t="s">
        <v>308</v>
      </c>
      <c r="F170" s="87" t="s">
        <v>1637</v>
      </c>
      <c r="G170" s="88" t="s">
        <v>715</v>
      </c>
      <c r="H170" s="88" t="s">
        <v>132</v>
      </c>
      <c r="I170" s="90">
        <v>213.578834</v>
      </c>
      <c r="J170" s="102">
        <v>7804</v>
      </c>
      <c r="K170" s="90"/>
      <c r="L170" s="90">
        <v>16.667692170999999</v>
      </c>
      <c r="M170" s="91">
        <v>1.6980978465254E-5</v>
      </c>
      <c r="N170" s="91">
        <f t="shared" si="4"/>
        <v>1.7304972295180058E-3</v>
      </c>
      <c r="O170" s="91">
        <f>L170/'סכום נכסי הקרן'!$C$42</f>
        <v>1.3685379721873117E-4</v>
      </c>
    </row>
    <row r="171" spans="2:15">
      <c r="B171" s="86" t="s">
        <v>1638</v>
      </c>
      <c r="C171" s="87" t="s">
        <v>1639</v>
      </c>
      <c r="D171" s="88" t="s">
        <v>120</v>
      </c>
      <c r="E171" s="88" t="s">
        <v>308</v>
      </c>
      <c r="F171" s="87" t="s">
        <v>1640</v>
      </c>
      <c r="G171" s="88" t="s">
        <v>504</v>
      </c>
      <c r="H171" s="88" t="s">
        <v>132</v>
      </c>
      <c r="I171" s="90">
        <v>2072.0633939999998</v>
      </c>
      <c r="J171" s="102">
        <v>409.9</v>
      </c>
      <c r="K171" s="90"/>
      <c r="L171" s="90">
        <v>8.4933878509999996</v>
      </c>
      <c r="M171" s="91">
        <v>2.4263876691940839E-5</v>
      </c>
      <c r="N171" s="91">
        <f t="shared" si="4"/>
        <v>8.8181279055236938E-4</v>
      </c>
      <c r="O171" s="91">
        <f>L171/'סכום נכסי הקרן'!$C$42</f>
        <v>6.9736851793024933E-5</v>
      </c>
    </row>
    <row r="172" spans="2:15">
      <c r="B172" s="86" t="s">
        <v>1641</v>
      </c>
      <c r="C172" s="87" t="s">
        <v>1642</v>
      </c>
      <c r="D172" s="88" t="s">
        <v>120</v>
      </c>
      <c r="E172" s="88" t="s">
        <v>308</v>
      </c>
      <c r="F172" s="87" t="s">
        <v>891</v>
      </c>
      <c r="G172" s="88" t="s">
        <v>342</v>
      </c>
      <c r="H172" s="88" t="s">
        <v>132</v>
      </c>
      <c r="I172" s="90">
        <v>2777.8527000000004</v>
      </c>
      <c r="J172" s="102">
        <v>1023</v>
      </c>
      <c r="K172" s="90"/>
      <c r="L172" s="90">
        <v>28.417433120999998</v>
      </c>
      <c r="M172" s="91">
        <v>3.9069537337577863E-5</v>
      </c>
      <c r="N172" s="91">
        <f t="shared" si="4"/>
        <v>2.9503958185324061E-3</v>
      </c>
      <c r="O172" s="91">
        <f>L172/'סכום נכסי הקרן'!$C$42</f>
        <v>2.3332766107744005E-4</v>
      </c>
    </row>
    <row r="173" spans="2:15">
      <c r="B173" s="86" t="s">
        <v>1643</v>
      </c>
      <c r="C173" s="87" t="s">
        <v>1644</v>
      </c>
      <c r="D173" s="88" t="s">
        <v>120</v>
      </c>
      <c r="E173" s="88" t="s">
        <v>308</v>
      </c>
      <c r="F173" s="87" t="s">
        <v>1645</v>
      </c>
      <c r="G173" s="88" t="s">
        <v>156</v>
      </c>
      <c r="H173" s="88" t="s">
        <v>132</v>
      </c>
      <c r="I173" s="90">
        <v>470.73341699999997</v>
      </c>
      <c r="J173" s="102">
        <v>55.3</v>
      </c>
      <c r="K173" s="90"/>
      <c r="L173" s="90">
        <v>0.26031557999999999</v>
      </c>
      <c r="M173" s="91">
        <v>1.1989286586975703E-5</v>
      </c>
      <c r="N173" s="91">
        <f t="shared" si="4"/>
        <v>2.7026860429673151E-5</v>
      </c>
      <c r="O173" s="91">
        <f>L173/'סכום נכסי הקרן'!$C$42</f>
        <v>2.1373790224048165E-6</v>
      </c>
    </row>
    <row r="174" spans="2:15">
      <c r="B174" s="86" t="s">
        <v>1646</v>
      </c>
      <c r="C174" s="87" t="s">
        <v>1647</v>
      </c>
      <c r="D174" s="88" t="s">
        <v>120</v>
      </c>
      <c r="E174" s="88" t="s">
        <v>308</v>
      </c>
      <c r="F174" s="87" t="s">
        <v>1648</v>
      </c>
      <c r="G174" s="88" t="s">
        <v>645</v>
      </c>
      <c r="H174" s="88" t="s">
        <v>132</v>
      </c>
      <c r="I174" s="90">
        <v>574.13935900000001</v>
      </c>
      <c r="J174" s="102">
        <v>3057</v>
      </c>
      <c r="K174" s="90"/>
      <c r="L174" s="90">
        <v>17.551440208999999</v>
      </c>
      <c r="M174" s="91">
        <v>1.6086841103950687E-5</v>
      </c>
      <c r="N174" s="91">
        <f t="shared" si="4"/>
        <v>1.8222509957659711E-3</v>
      </c>
      <c r="O174" s="91">
        <f>L174/'סכום נכסי הקרן'!$C$42</f>
        <v>1.4411000722933681E-4</v>
      </c>
    </row>
    <row r="175" spans="2:15">
      <c r="B175" s="86" t="s">
        <v>1649</v>
      </c>
      <c r="C175" s="87" t="s">
        <v>1650</v>
      </c>
      <c r="D175" s="88" t="s">
        <v>120</v>
      </c>
      <c r="E175" s="88" t="s">
        <v>308</v>
      </c>
      <c r="F175" s="87" t="s">
        <v>1651</v>
      </c>
      <c r="G175" s="88" t="s">
        <v>504</v>
      </c>
      <c r="H175" s="88" t="s">
        <v>132</v>
      </c>
      <c r="I175" s="90">
        <v>125.1285</v>
      </c>
      <c r="J175" s="102">
        <v>6693</v>
      </c>
      <c r="K175" s="90"/>
      <c r="L175" s="90">
        <v>8.3748505049999995</v>
      </c>
      <c r="M175" s="91">
        <v>1.4889514267355244E-5</v>
      </c>
      <c r="N175" s="91">
        <f t="shared" si="4"/>
        <v>8.6950583487170716E-4</v>
      </c>
      <c r="O175" s="91">
        <f>L175/'סכום נכסי הקרן'!$C$42</f>
        <v>6.8763574524288487E-5</v>
      </c>
    </row>
    <row r="176" spans="2:15">
      <c r="B176" s="86" t="s">
        <v>1652</v>
      </c>
      <c r="C176" s="87" t="s">
        <v>1653</v>
      </c>
      <c r="D176" s="88" t="s">
        <v>120</v>
      </c>
      <c r="E176" s="88" t="s">
        <v>308</v>
      </c>
      <c r="F176" s="87" t="s">
        <v>1654</v>
      </c>
      <c r="G176" s="88" t="s">
        <v>504</v>
      </c>
      <c r="H176" s="88" t="s">
        <v>132</v>
      </c>
      <c r="I176" s="90">
        <v>490.65187200000003</v>
      </c>
      <c r="J176" s="102">
        <v>1193</v>
      </c>
      <c r="K176" s="90"/>
      <c r="L176" s="90">
        <v>5.8534768350000004</v>
      </c>
      <c r="M176" s="91">
        <v>2.9426094215918879E-5</v>
      </c>
      <c r="N176" s="91">
        <f t="shared" si="4"/>
        <v>6.0772813309088118E-4</v>
      </c>
      <c r="O176" s="91">
        <f>L176/'סכום נכסי הקרן'!$C$42</f>
        <v>4.8061274685370505E-5</v>
      </c>
    </row>
    <row r="177" spans="2:15">
      <c r="B177" s="86" t="s">
        <v>1655</v>
      </c>
      <c r="C177" s="87" t="s">
        <v>1656</v>
      </c>
      <c r="D177" s="88" t="s">
        <v>120</v>
      </c>
      <c r="E177" s="88" t="s">
        <v>308</v>
      </c>
      <c r="F177" s="87" t="s">
        <v>1657</v>
      </c>
      <c r="G177" s="88" t="s">
        <v>126</v>
      </c>
      <c r="H177" s="88" t="s">
        <v>132</v>
      </c>
      <c r="I177" s="90">
        <v>398.03375899999998</v>
      </c>
      <c r="J177" s="102">
        <v>825</v>
      </c>
      <c r="K177" s="90"/>
      <c r="L177" s="90">
        <v>3.2837785080000002</v>
      </c>
      <c r="M177" s="91">
        <v>1.9900692915354231E-5</v>
      </c>
      <c r="N177" s="91">
        <f t="shared" si="4"/>
        <v>3.4093319891831424E-4</v>
      </c>
      <c r="O177" s="91">
        <f>L177/'סכום נכסי הקרן'!$C$42</f>
        <v>2.6962194491866325E-5</v>
      </c>
    </row>
    <row r="178" spans="2:15">
      <c r="B178" s="86" t="s">
        <v>1658</v>
      </c>
      <c r="C178" s="87" t="s">
        <v>1659</v>
      </c>
      <c r="D178" s="88" t="s">
        <v>120</v>
      </c>
      <c r="E178" s="88" t="s">
        <v>308</v>
      </c>
      <c r="F178" s="87" t="s">
        <v>903</v>
      </c>
      <c r="G178" s="88" t="s">
        <v>126</v>
      </c>
      <c r="H178" s="88" t="s">
        <v>132</v>
      </c>
      <c r="I178" s="90">
        <v>1661.8418690000001</v>
      </c>
      <c r="J178" s="102">
        <v>919</v>
      </c>
      <c r="K178" s="90"/>
      <c r="L178" s="90">
        <v>15.272326776</v>
      </c>
      <c r="M178" s="91">
        <v>1.8778812954446446E-5</v>
      </c>
      <c r="N178" s="91">
        <f t="shared" si="4"/>
        <v>1.5856255864950999E-3</v>
      </c>
      <c r="O178" s="91">
        <f>L178/'סכום נכסי הקרן'!$C$42</f>
        <v>1.2539683899954733E-4</v>
      </c>
    </row>
    <row r="179" spans="2:15">
      <c r="B179" s="92"/>
      <c r="C179" s="87"/>
      <c r="D179" s="87"/>
      <c r="E179" s="87"/>
      <c r="F179" s="87"/>
      <c r="G179" s="87"/>
      <c r="H179" s="87"/>
      <c r="I179" s="90"/>
      <c r="J179" s="102"/>
      <c r="K179" s="87"/>
      <c r="L179" s="87"/>
      <c r="M179" s="87"/>
      <c r="N179" s="91"/>
      <c r="O179" s="87"/>
    </row>
    <row r="180" spans="2:15">
      <c r="B180" s="79" t="s">
        <v>196</v>
      </c>
      <c r="C180" s="80"/>
      <c r="D180" s="81"/>
      <c r="E180" s="81"/>
      <c r="F180" s="80"/>
      <c r="G180" s="81"/>
      <c r="H180" s="81"/>
      <c r="I180" s="83"/>
      <c r="J180" s="100"/>
      <c r="K180" s="83">
        <v>0.18341212600000001</v>
      </c>
      <c r="L180" s="83">
        <f>L181+L207</f>
        <v>1892.3097902220002</v>
      </c>
      <c r="M180" s="84"/>
      <c r="N180" s="84">
        <f t="shared" ref="N180:N198" si="5">IFERROR(L180/$L$11,0)</f>
        <v>0.19646612235054881</v>
      </c>
      <c r="O180" s="84">
        <f>L180/'סכום נכסי הקרן'!$C$42</f>
        <v>1.5537230808512353E-2</v>
      </c>
    </row>
    <row r="181" spans="2:15">
      <c r="B181" s="85" t="s">
        <v>66</v>
      </c>
      <c r="C181" s="80"/>
      <c r="D181" s="81"/>
      <c r="E181" s="81"/>
      <c r="F181" s="80"/>
      <c r="G181" s="81"/>
      <c r="H181" s="81"/>
      <c r="I181" s="83"/>
      <c r="J181" s="100"/>
      <c r="K181" s="83">
        <v>3.0822900000000001E-3</v>
      </c>
      <c r="L181" s="83">
        <f>SUM(L182:L205)</f>
        <v>798.92214692999994</v>
      </c>
      <c r="M181" s="84"/>
      <c r="N181" s="84">
        <f t="shared" si="5"/>
        <v>8.2946849970531672E-2</v>
      </c>
      <c r="O181" s="84">
        <f>L181/'סכום נכסי הקרן'!$C$42</f>
        <v>6.5597281475922439E-3</v>
      </c>
    </row>
    <row r="182" spans="2:15">
      <c r="B182" s="86" t="s">
        <v>1660</v>
      </c>
      <c r="C182" s="87" t="s">
        <v>1661</v>
      </c>
      <c r="D182" s="88" t="s">
        <v>1662</v>
      </c>
      <c r="E182" s="88" t="s">
        <v>912</v>
      </c>
      <c r="F182" s="87" t="s">
        <v>1663</v>
      </c>
      <c r="G182" s="88" t="s">
        <v>1015</v>
      </c>
      <c r="H182" s="88" t="s">
        <v>131</v>
      </c>
      <c r="I182" s="90">
        <v>350.35980000000001</v>
      </c>
      <c r="J182" s="102">
        <v>341</v>
      </c>
      <c r="K182" s="90"/>
      <c r="L182" s="90">
        <v>4.2042440239999994</v>
      </c>
      <c r="M182" s="91">
        <v>5.5488467622280113E-6</v>
      </c>
      <c r="N182" s="91">
        <f t="shared" si="5"/>
        <v>4.3649910024185027E-4</v>
      </c>
      <c r="O182" s="91">
        <f>L182/'סכום נכסי הקרן'!$C$42</f>
        <v>3.4519881529827798E-5</v>
      </c>
    </row>
    <row r="183" spans="2:15">
      <c r="B183" s="86" t="s">
        <v>1664</v>
      </c>
      <c r="C183" s="87" t="s">
        <v>1665</v>
      </c>
      <c r="D183" s="88" t="s">
        <v>1662</v>
      </c>
      <c r="E183" s="88" t="s">
        <v>912</v>
      </c>
      <c r="F183" s="87" t="s">
        <v>935</v>
      </c>
      <c r="G183" s="88" t="s">
        <v>936</v>
      </c>
      <c r="H183" s="88" t="s">
        <v>131</v>
      </c>
      <c r="I183" s="90">
        <v>383.38696700000003</v>
      </c>
      <c r="J183" s="102">
        <v>2196</v>
      </c>
      <c r="K183" s="90"/>
      <c r="L183" s="90">
        <v>29.627086665</v>
      </c>
      <c r="M183" s="91">
        <v>8.6378510341812557E-6</v>
      </c>
      <c r="N183" s="91">
        <f t="shared" si="5"/>
        <v>3.0759862173166336E-3</v>
      </c>
      <c r="O183" s="91">
        <f>L183/'סכום נכסי הקרן'!$C$42</f>
        <v>2.4325979079984562E-4</v>
      </c>
    </row>
    <row r="184" spans="2:15">
      <c r="B184" s="86" t="s">
        <v>1666</v>
      </c>
      <c r="C184" s="87" t="s">
        <v>1667</v>
      </c>
      <c r="D184" s="88" t="s">
        <v>1662</v>
      </c>
      <c r="E184" s="88" t="s">
        <v>912</v>
      </c>
      <c r="F184" s="87" t="s">
        <v>1668</v>
      </c>
      <c r="G184" s="88" t="s">
        <v>940</v>
      </c>
      <c r="H184" s="88" t="s">
        <v>131</v>
      </c>
      <c r="I184" s="90">
        <v>54.313026000000001</v>
      </c>
      <c r="J184" s="102">
        <v>12616</v>
      </c>
      <c r="K184" s="90"/>
      <c r="L184" s="90">
        <v>24.112650456000001</v>
      </c>
      <c r="M184" s="91">
        <v>4.330791247613264E-7</v>
      </c>
      <c r="N184" s="91">
        <f t="shared" si="5"/>
        <v>2.5034584501773065E-3</v>
      </c>
      <c r="O184" s="91">
        <f>L184/'סכום נכסי הקרן'!$C$42</f>
        <v>1.9798228465324409E-4</v>
      </c>
    </row>
    <row r="185" spans="2:15">
      <c r="B185" s="86" t="s">
        <v>1669</v>
      </c>
      <c r="C185" s="87" t="s">
        <v>1670</v>
      </c>
      <c r="D185" s="88" t="s">
        <v>1662</v>
      </c>
      <c r="E185" s="88" t="s">
        <v>912</v>
      </c>
      <c r="F185" s="87" t="s">
        <v>939</v>
      </c>
      <c r="G185" s="88" t="s">
        <v>940</v>
      </c>
      <c r="H185" s="88" t="s">
        <v>131</v>
      </c>
      <c r="I185" s="90">
        <v>41.842970000000008</v>
      </c>
      <c r="J185" s="102">
        <v>12965</v>
      </c>
      <c r="K185" s="90"/>
      <c r="L185" s="90">
        <v>19.090367773999997</v>
      </c>
      <c r="M185" s="91">
        <v>1.0276704955400082E-6</v>
      </c>
      <c r="N185" s="91">
        <f t="shared" si="5"/>
        <v>1.9820277579199372E-3</v>
      </c>
      <c r="O185" s="91">
        <f>L185/'סכום נכסי הקרן'!$C$42</f>
        <v>1.5674571460586617E-4</v>
      </c>
    </row>
    <row r="186" spans="2:15">
      <c r="B186" s="86" t="s">
        <v>1671</v>
      </c>
      <c r="C186" s="87" t="s">
        <v>1672</v>
      </c>
      <c r="D186" s="88" t="s">
        <v>1662</v>
      </c>
      <c r="E186" s="88" t="s">
        <v>912</v>
      </c>
      <c r="F186" s="87" t="s">
        <v>894</v>
      </c>
      <c r="G186" s="88" t="s">
        <v>719</v>
      </c>
      <c r="H186" s="88" t="s">
        <v>131</v>
      </c>
      <c r="I186" s="90">
        <v>1.7517990000000001</v>
      </c>
      <c r="J186" s="102">
        <v>16404</v>
      </c>
      <c r="K186" s="90">
        <v>3.0822900000000001E-3</v>
      </c>
      <c r="L186" s="90">
        <v>1.0143201049999999</v>
      </c>
      <c r="M186" s="91">
        <v>3.9504574735197651E-8</v>
      </c>
      <c r="N186" s="91">
        <f t="shared" si="5"/>
        <v>1.0531020812832797E-4</v>
      </c>
      <c r="O186" s="91">
        <f>L186/'סכום נכסי הקרן'!$C$42</f>
        <v>8.3283010353450626E-6</v>
      </c>
    </row>
    <row r="187" spans="2:15">
      <c r="B187" s="86" t="s">
        <v>1675</v>
      </c>
      <c r="C187" s="87" t="s">
        <v>1676</v>
      </c>
      <c r="D187" s="88" t="s">
        <v>1677</v>
      </c>
      <c r="E187" s="88" t="s">
        <v>912</v>
      </c>
      <c r="F187" s="87" t="s">
        <v>1678</v>
      </c>
      <c r="G187" s="88" t="s">
        <v>1679</v>
      </c>
      <c r="H187" s="88" t="s">
        <v>131</v>
      </c>
      <c r="I187" s="90">
        <v>46.235731999999999</v>
      </c>
      <c r="J187" s="102">
        <v>2914</v>
      </c>
      <c r="K187" s="90"/>
      <c r="L187" s="90">
        <v>4.7411811340000005</v>
      </c>
      <c r="M187" s="91">
        <v>1.2454869356590316E-6</v>
      </c>
      <c r="N187" s="91">
        <f t="shared" si="5"/>
        <v>4.9224576101214337E-4</v>
      </c>
      <c r="O187" s="91">
        <f>L187/'סכום נכסי הקרן'!$C$42</f>
        <v>3.8928523207228245E-5</v>
      </c>
    </row>
    <row r="188" spans="2:15">
      <c r="B188" s="86" t="s">
        <v>1680</v>
      </c>
      <c r="C188" s="87" t="s">
        <v>1681</v>
      </c>
      <c r="D188" s="88" t="s">
        <v>1677</v>
      </c>
      <c r="E188" s="88" t="s">
        <v>912</v>
      </c>
      <c r="F188" s="87" t="s">
        <v>1682</v>
      </c>
      <c r="G188" s="88" t="s">
        <v>1679</v>
      </c>
      <c r="H188" s="88" t="s">
        <v>131</v>
      </c>
      <c r="I188" s="90">
        <v>111.36436499999999</v>
      </c>
      <c r="J188" s="102">
        <v>2064</v>
      </c>
      <c r="K188" s="90"/>
      <c r="L188" s="90">
        <v>8.088634377</v>
      </c>
      <c r="M188" s="91">
        <v>7.1173200377939413E-7</v>
      </c>
      <c r="N188" s="91">
        <f t="shared" si="5"/>
        <v>8.3978989030866009E-4</v>
      </c>
      <c r="O188" s="91">
        <f>L188/'סכום נכסי הקרן'!$C$42</f>
        <v>6.6413533286414325E-5</v>
      </c>
    </row>
    <row r="189" spans="2:15">
      <c r="B189" s="86" t="s">
        <v>1683</v>
      </c>
      <c r="C189" s="87" t="s">
        <v>1684</v>
      </c>
      <c r="D189" s="88" t="s">
        <v>1662</v>
      </c>
      <c r="E189" s="88" t="s">
        <v>912</v>
      </c>
      <c r="F189" s="87" t="s">
        <v>1685</v>
      </c>
      <c r="G189" s="88" t="s">
        <v>1133</v>
      </c>
      <c r="H189" s="88" t="s">
        <v>131</v>
      </c>
      <c r="I189" s="90">
        <v>222.05303599999999</v>
      </c>
      <c r="J189" s="102">
        <v>3570</v>
      </c>
      <c r="K189" s="90"/>
      <c r="L189" s="90">
        <v>27.896145434999998</v>
      </c>
      <c r="M189" s="91">
        <v>2.6727268831844745E-6</v>
      </c>
      <c r="N189" s="91">
        <f t="shared" si="5"/>
        <v>2.8962739348816877E-3</v>
      </c>
      <c r="O189" s="91">
        <f>L189/'סכום נכסי הקרן'!$C$42</f>
        <v>2.2904751247974816E-4</v>
      </c>
    </row>
    <row r="190" spans="2:15">
      <c r="B190" s="86" t="s">
        <v>1686</v>
      </c>
      <c r="C190" s="87" t="s">
        <v>1687</v>
      </c>
      <c r="D190" s="88" t="s">
        <v>1677</v>
      </c>
      <c r="E190" s="88" t="s">
        <v>912</v>
      </c>
      <c r="F190" s="87" t="s">
        <v>1688</v>
      </c>
      <c r="G190" s="88" t="s">
        <v>1106</v>
      </c>
      <c r="H190" s="88" t="s">
        <v>131</v>
      </c>
      <c r="I190" s="90">
        <v>317.40295500000002</v>
      </c>
      <c r="J190" s="102">
        <v>171</v>
      </c>
      <c r="K190" s="90"/>
      <c r="L190" s="90">
        <v>1.9099691089999999</v>
      </c>
      <c r="M190" s="91">
        <v>2.3748715297372561E-6</v>
      </c>
      <c r="N190" s="91">
        <f t="shared" si="5"/>
        <v>1.9829957367104259E-4</v>
      </c>
      <c r="O190" s="91">
        <f>L190/'סכום נכסי הקרן'!$C$42</f>
        <v>1.5682226576748954E-5</v>
      </c>
    </row>
    <row r="191" spans="2:15">
      <c r="B191" s="86" t="s">
        <v>1689</v>
      </c>
      <c r="C191" s="87" t="s">
        <v>1690</v>
      </c>
      <c r="D191" s="88" t="s">
        <v>1677</v>
      </c>
      <c r="E191" s="88" t="s">
        <v>912</v>
      </c>
      <c r="F191" s="87" t="s">
        <v>1691</v>
      </c>
      <c r="G191" s="88" t="s">
        <v>1015</v>
      </c>
      <c r="H191" s="88" t="s">
        <v>131</v>
      </c>
      <c r="I191" s="90">
        <v>516.78070500000001</v>
      </c>
      <c r="J191" s="102">
        <v>393</v>
      </c>
      <c r="K191" s="90"/>
      <c r="L191" s="90">
        <v>7.1469066130000005</v>
      </c>
      <c r="M191" s="91">
        <v>3.8051863651871651E-6</v>
      </c>
      <c r="N191" s="91">
        <f t="shared" si="5"/>
        <v>7.4201646913895465E-4</v>
      </c>
      <c r="O191" s="91">
        <f>L191/'סכום נכסי הקרן'!$C$42</f>
        <v>5.8681267827736086E-5</v>
      </c>
    </row>
    <row r="192" spans="2:15">
      <c r="B192" s="86" t="s">
        <v>1692</v>
      </c>
      <c r="C192" s="87" t="s">
        <v>1693</v>
      </c>
      <c r="D192" s="88" t="s">
        <v>1662</v>
      </c>
      <c r="E192" s="88" t="s">
        <v>912</v>
      </c>
      <c r="F192" s="87" t="s">
        <v>1694</v>
      </c>
      <c r="G192" s="88" t="s">
        <v>1005</v>
      </c>
      <c r="H192" s="88" t="s">
        <v>131</v>
      </c>
      <c r="I192" s="90">
        <v>118.54223600000002</v>
      </c>
      <c r="J192" s="102">
        <v>2297</v>
      </c>
      <c r="K192" s="90"/>
      <c r="L192" s="90">
        <v>9.5819384750000012</v>
      </c>
      <c r="M192" s="91">
        <v>2.3810994486173494E-6</v>
      </c>
      <c r="N192" s="91">
        <f t="shared" si="5"/>
        <v>9.9482986692360172E-4</v>
      </c>
      <c r="O192" s="91">
        <f>L192/'סכום נכסי הקרן'!$C$42</f>
        <v>7.8674639030205568E-5</v>
      </c>
    </row>
    <row r="193" spans="2:15">
      <c r="B193" s="86" t="s">
        <v>1697</v>
      </c>
      <c r="C193" s="87" t="s">
        <v>1698</v>
      </c>
      <c r="D193" s="88" t="s">
        <v>1662</v>
      </c>
      <c r="E193" s="88" t="s">
        <v>912</v>
      </c>
      <c r="F193" s="87" t="s">
        <v>1699</v>
      </c>
      <c r="G193" s="88" t="s">
        <v>940</v>
      </c>
      <c r="H193" s="88" t="s">
        <v>131</v>
      </c>
      <c r="I193" s="90">
        <v>17.517990000000001</v>
      </c>
      <c r="J193" s="102">
        <v>12200</v>
      </c>
      <c r="K193" s="90"/>
      <c r="L193" s="90">
        <v>7.5207884309999988</v>
      </c>
      <c r="M193" s="91">
        <v>3.8994691438912953E-7</v>
      </c>
      <c r="N193" s="91">
        <f t="shared" si="5"/>
        <v>7.8083416768883938E-4</v>
      </c>
      <c r="O193" s="91">
        <f>L193/'סכום נכסי הקרן'!$C$42</f>
        <v>6.1751107729949282E-5</v>
      </c>
    </row>
    <row r="194" spans="2:15">
      <c r="B194" s="86" t="s">
        <v>1700</v>
      </c>
      <c r="C194" s="87" t="s">
        <v>1701</v>
      </c>
      <c r="D194" s="88" t="s">
        <v>1662</v>
      </c>
      <c r="E194" s="88" t="s">
        <v>912</v>
      </c>
      <c r="F194" s="87" t="s">
        <v>943</v>
      </c>
      <c r="G194" s="88" t="s">
        <v>156</v>
      </c>
      <c r="H194" s="88" t="s">
        <v>131</v>
      </c>
      <c r="I194" s="90">
        <v>300.50109800000001</v>
      </c>
      <c r="J194" s="102">
        <v>19230</v>
      </c>
      <c r="K194" s="90"/>
      <c r="L194" s="90">
        <v>203.35020479600001</v>
      </c>
      <c r="M194" s="91">
        <v>4.7299442753213533E-6</v>
      </c>
      <c r="N194" s="91">
        <f t="shared" si="5"/>
        <v>2.1112518902506504E-2</v>
      </c>
      <c r="O194" s="91">
        <f>L194/'סכום נכסי הקרן'!$C$42</f>
        <v>1.6696521273628483E-3</v>
      </c>
    </row>
    <row r="195" spans="2:15">
      <c r="B195" s="86" t="s">
        <v>1702</v>
      </c>
      <c r="C195" s="87" t="s">
        <v>1703</v>
      </c>
      <c r="D195" s="88" t="s">
        <v>1662</v>
      </c>
      <c r="E195" s="88" t="s">
        <v>912</v>
      </c>
      <c r="F195" s="87" t="s">
        <v>946</v>
      </c>
      <c r="G195" s="88" t="s">
        <v>936</v>
      </c>
      <c r="H195" s="88" t="s">
        <v>131</v>
      </c>
      <c r="I195" s="90">
        <v>263.19153299999999</v>
      </c>
      <c r="J195" s="102">
        <v>8168</v>
      </c>
      <c r="K195" s="90"/>
      <c r="L195" s="90">
        <v>75.649647672</v>
      </c>
      <c r="M195" s="91">
        <v>9.1436162650989174E-6</v>
      </c>
      <c r="N195" s="91">
        <f t="shared" si="5"/>
        <v>7.854207071221371E-3</v>
      </c>
      <c r="O195" s="91">
        <f>L195/'סכום נכסי הקרן'!$C$42</f>
        <v>6.2113827373086222E-4</v>
      </c>
    </row>
    <row r="196" spans="2:15">
      <c r="B196" s="86" t="s">
        <v>1706</v>
      </c>
      <c r="C196" s="87" t="s">
        <v>1707</v>
      </c>
      <c r="D196" s="88" t="s">
        <v>1662</v>
      </c>
      <c r="E196" s="88" t="s">
        <v>912</v>
      </c>
      <c r="F196" s="87" t="s">
        <v>1422</v>
      </c>
      <c r="G196" s="88" t="s">
        <v>156</v>
      </c>
      <c r="H196" s="88" t="s">
        <v>131</v>
      </c>
      <c r="I196" s="90">
        <v>480.25294300000002</v>
      </c>
      <c r="J196" s="102">
        <v>2530</v>
      </c>
      <c r="K196" s="90"/>
      <c r="L196" s="90">
        <v>42.757255694999998</v>
      </c>
      <c r="M196" s="91">
        <v>1.075282195755553E-5</v>
      </c>
      <c r="N196" s="91">
        <f t="shared" si="5"/>
        <v>4.4392056058443078E-3</v>
      </c>
      <c r="O196" s="91">
        <f>L196/'סכום נכסי הקרן'!$C$42</f>
        <v>3.5106796672750772E-4</v>
      </c>
    </row>
    <row r="197" spans="2:15">
      <c r="B197" s="86" t="s">
        <v>1708</v>
      </c>
      <c r="C197" s="87" t="s">
        <v>1709</v>
      </c>
      <c r="D197" s="88" t="s">
        <v>1677</v>
      </c>
      <c r="E197" s="88" t="s">
        <v>912</v>
      </c>
      <c r="F197" s="87" t="s">
        <v>1710</v>
      </c>
      <c r="G197" s="88" t="s">
        <v>940</v>
      </c>
      <c r="H197" s="88" t="s">
        <v>131</v>
      </c>
      <c r="I197" s="90">
        <v>184.827057</v>
      </c>
      <c r="J197" s="102">
        <v>462</v>
      </c>
      <c r="K197" s="90"/>
      <c r="L197" s="90">
        <v>3.0048776320000008</v>
      </c>
      <c r="M197" s="91">
        <v>1.9459247813924052E-6</v>
      </c>
      <c r="N197" s="91">
        <f t="shared" si="5"/>
        <v>3.1197674902251637E-4</v>
      </c>
      <c r="O197" s="91">
        <f>L197/'סכום נכסי הקרן'!$C$42</f>
        <v>2.4672216759097789E-5</v>
      </c>
    </row>
    <row r="198" spans="2:15">
      <c r="B198" s="86" t="s">
        <v>1713</v>
      </c>
      <c r="C198" s="87" t="s">
        <v>1714</v>
      </c>
      <c r="D198" s="88" t="s">
        <v>1677</v>
      </c>
      <c r="E198" s="88" t="s">
        <v>912</v>
      </c>
      <c r="F198" s="87" t="s">
        <v>1715</v>
      </c>
      <c r="G198" s="88" t="s">
        <v>940</v>
      </c>
      <c r="H198" s="88" t="s">
        <v>131</v>
      </c>
      <c r="I198" s="90">
        <v>397.14534600000002</v>
      </c>
      <c r="J198" s="102">
        <v>643</v>
      </c>
      <c r="K198" s="90"/>
      <c r="L198" s="90">
        <v>8.9862752619999995</v>
      </c>
      <c r="M198" s="91">
        <v>5.2241043512438751E-6</v>
      </c>
      <c r="N198" s="91">
        <f t="shared" si="5"/>
        <v>9.3298605979979566E-4</v>
      </c>
      <c r="O198" s="91">
        <f>L198/'סכום נכסי הקרן'!$C$42</f>
        <v>7.3783813610211668E-5</v>
      </c>
    </row>
    <row r="199" spans="2:15">
      <c r="B199" s="86" t="s">
        <v>1716</v>
      </c>
      <c r="C199" s="87" t="s">
        <v>1717</v>
      </c>
      <c r="D199" s="88" t="s">
        <v>1662</v>
      </c>
      <c r="E199" s="88" t="s">
        <v>912</v>
      </c>
      <c r="F199" s="87" t="s">
        <v>1718</v>
      </c>
      <c r="G199" s="88" t="s">
        <v>1115</v>
      </c>
      <c r="H199" s="88" t="s">
        <v>131</v>
      </c>
      <c r="I199" s="90">
        <v>307.97527300000002</v>
      </c>
      <c r="J199" s="102">
        <v>455.99</v>
      </c>
      <c r="K199" s="90"/>
      <c r="L199" s="90">
        <v>4.9418599670000001</v>
      </c>
      <c r="M199" s="91">
        <v>1.3315276412095756E-5</v>
      </c>
      <c r="N199" s="91">
        <f t="shared" ref="N199:N207" si="6">IFERROR(L199/$L$11,0)</f>
        <v>5.1308092889061098E-4</v>
      </c>
      <c r="O199" s="91">
        <f>L199/'סכום נכסי הקרן'!$C$42</f>
        <v>4.0576241441745278E-5</v>
      </c>
    </row>
    <row r="200" spans="2:15">
      <c r="B200" s="86" t="s">
        <v>1719</v>
      </c>
      <c r="C200" s="87" t="s">
        <v>1720</v>
      </c>
      <c r="D200" s="88" t="s">
        <v>1662</v>
      </c>
      <c r="E200" s="88" t="s">
        <v>912</v>
      </c>
      <c r="F200" s="87" t="s">
        <v>949</v>
      </c>
      <c r="G200" s="88" t="s">
        <v>950</v>
      </c>
      <c r="H200" s="88" t="s">
        <v>131</v>
      </c>
      <c r="I200" s="90">
        <v>90.056984</v>
      </c>
      <c r="J200" s="102">
        <v>28327</v>
      </c>
      <c r="K200" s="90"/>
      <c r="L200" s="90">
        <v>89.771244405000004</v>
      </c>
      <c r="M200" s="91">
        <v>1.6111849968355776E-6</v>
      </c>
      <c r="N200" s="91">
        <f t="shared" si="6"/>
        <v>9.3203598998262485E-3</v>
      </c>
      <c r="O200" s="91">
        <f>L200/'סכום נכסי הקרן'!$C$42</f>
        <v>7.3708678753082221E-4</v>
      </c>
    </row>
    <row r="201" spans="2:15">
      <c r="B201" s="86" t="s">
        <v>1721</v>
      </c>
      <c r="C201" s="87" t="s">
        <v>1722</v>
      </c>
      <c r="D201" s="88" t="s">
        <v>1662</v>
      </c>
      <c r="E201" s="88" t="s">
        <v>912</v>
      </c>
      <c r="F201" s="87" t="s">
        <v>1723</v>
      </c>
      <c r="G201" s="88" t="s">
        <v>940</v>
      </c>
      <c r="H201" s="88" t="s">
        <v>135</v>
      </c>
      <c r="I201" s="90">
        <v>3328.4180999999999</v>
      </c>
      <c r="J201" s="102">
        <v>16</v>
      </c>
      <c r="K201" s="90"/>
      <c r="L201" s="90">
        <v>1.273479392</v>
      </c>
      <c r="M201" s="91">
        <v>6.2476479588826056E-6</v>
      </c>
      <c r="N201" s="91">
        <f t="shared" si="6"/>
        <v>1.3221701823474809E-4</v>
      </c>
      <c r="O201" s="91">
        <f>L201/'סכום נכסי הקרן'!$C$42</f>
        <v>1.045618605665339E-5</v>
      </c>
    </row>
    <row r="202" spans="2:15">
      <c r="B202" s="86" t="s">
        <v>1724</v>
      </c>
      <c r="C202" s="87" t="s">
        <v>1725</v>
      </c>
      <c r="D202" s="88" t="s">
        <v>1662</v>
      </c>
      <c r="E202" s="88" t="s">
        <v>912</v>
      </c>
      <c r="F202" s="87" t="s">
        <v>928</v>
      </c>
      <c r="G202" s="88" t="s">
        <v>929</v>
      </c>
      <c r="H202" s="88" t="s">
        <v>131</v>
      </c>
      <c r="I202" s="90">
        <v>5401.2467800000004</v>
      </c>
      <c r="J202" s="102">
        <v>912</v>
      </c>
      <c r="K202" s="90"/>
      <c r="L202" s="90">
        <v>173.34372524599999</v>
      </c>
      <c r="M202" s="91">
        <v>4.8631630348708547E-6</v>
      </c>
      <c r="N202" s="91">
        <f t="shared" si="6"/>
        <v>1.7997142808675731E-2</v>
      </c>
      <c r="O202" s="91">
        <f>L202/'סכום נכסי הקרן'!$C$42</f>
        <v>1.4232772468182834E-3</v>
      </c>
    </row>
    <row r="203" spans="2:15">
      <c r="B203" s="86" t="s">
        <v>1726</v>
      </c>
      <c r="C203" s="87" t="s">
        <v>1727</v>
      </c>
      <c r="D203" s="88" t="s">
        <v>1662</v>
      </c>
      <c r="E203" s="88" t="s">
        <v>912</v>
      </c>
      <c r="F203" s="87" t="s">
        <v>1257</v>
      </c>
      <c r="G203" s="88" t="s">
        <v>936</v>
      </c>
      <c r="H203" s="88" t="s">
        <v>131</v>
      </c>
      <c r="I203" s="90">
        <v>210.417587</v>
      </c>
      <c r="J203" s="102">
        <v>4320</v>
      </c>
      <c r="K203" s="90"/>
      <c r="L203" s="90">
        <v>31.987849930000003</v>
      </c>
      <c r="M203" s="91">
        <v>1.9200575396068422E-6</v>
      </c>
      <c r="N203" s="91">
        <f t="shared" si="6"/>
        <v>3.3210887934692198E-3</v>
      </c>
      <c r="O203" s="91">
        <f>L203/'סכום נכסי הקרן'!$C$42</f>
        <v>2.6264336315258343E-4</v>
      </c>
    </row>
    <row r="204" spans="2:15">
      <c r="B204" s="86" t="s">
        <v>1728</v>
      </c>
      <c r="C204" s="87" t="s">
        <v>1729</v>
      </c>
      <c r="D204" s="88" t="s">
        <v>1662</v>
      </c>
      <c r="E204" s="88" t="s">
        <v>912</v>
      </c>
      <c r="F204" s="87" t="s">
        <v>1730</v>
      </c>
      <c r="G204" s="88" t="s">
        <v>1115</v>
      </c>
      <c r="H204" s="88" t="s">
        <v>131</v>
      </c>
      <c r="I204" s="90">
        <v>174.754964</v>
      </c>
      <c r="J204" s="102">
        <v>887</v>
      </c>
      <c r="K204" s="90"/>
      <c r="L204" s="90">
        <v>5.4547192999999998</v>
      </c>
      <c r="M204" s="91">
        <v>7.5684135483703599E-6</v>
      </c>
      <c r="N204" s="91">
        <f t="shared" si="6"/>
        <v>5.6632775189308462E-4</v>
      </c>
      <c r="O204" s="91">
        <f>L204/'סכום נכסי הקרן'!$C$42</f>
        <v>4.4787187170766668E-5</v>
      </c>
    </row>
    <row r="205" spans="2:15">
      <c r="B205" s="86" t="s">
        <v>1731</v>
      </c>
      <c r="C205" s="87" t="s">
        <v>1732</v>
      </c>
      <c r="D205" s="88" t="s">
        <v>1662</v>
      </c>
      <c r="E205" s="88" t="s">
        <v>912</v>
      </c>
      <c r="F205" s="87" t="s">
        <v>956</v>
      </c>
      <c r="G205" s="88" t="s">
        <v>940</v>
      </c>
      <c r="H205" s="88" t="s">
        <v>131</v>
      </c>
      <c r="I205" s="90">
        <v>49.809652</v>
      </c>
      <c r="J205" s="102">
        <v>7683</v>
      </c>
      <c r="K205" s="90"/>
      <c r="L205" s="90">
        <v>13.466775035000001</v>
      </c>
      <c r="M205" s="91">
        <v>8.4729512282905257E-7</v>
      </c>
      <c r="N205" s="91">
        <f t="shared" si="6"/>
        <v>1.3981669837385522E-3</v>
      </c>
      <c r="O205" s="91">
        <f>L205/'סכום נכסי הקרן'!$C$42</f>
        <v>1.1057195446870253E-4</v>
      </c>
    </row>
    <row r="206" spans="2:15">
      <c r="B206" s="92"/>
      <c r="C206" s="87"/>
      <c r="D206" s="87"/>
      <c r="E206" s="87"/>
      <c r="F206" s="87"/>
      <c r="G206" s="87"/>
      <c r="H206" s="87"/>
      <c r="I206" s="90"/>
      <c r="J206" s="102"/>
      <c r="K206" s="87"/>
      <c r="L206" s="87"/>
      <c r="M206" s="87"/>
      <c r="N206" s="91"/>
      <c r="O206" s="87"/>
    </row>
    <row r="207" spans="2:15">
      <c r="B207" s="85" t="s">
        <v>65</v>
      </c>
      <c r="C207" s="80"/>
      <c r="D207" s="81"/>
      <c r="E207" s="81"/>
      <c r="F207" s="80"/>
      <c r="G207" s="81"/>
      <c r="H207" s="81"/>
      <c r="I207" s="83"/>
      <c r="J207" s="100"/>
      <c r="K207" s="83">
        <v>0.18032983599999999</v>
      </c>
      <c r="L207" s="83">
        <f>SUM(L208:L242)</f>
        <v>1093.3876432920003</v>
      </c>
      <c r="M207" s="84"/>
      <c r="N207" s="84">
        <f t="shared" si="6"/>
        <v>0.11351927238001715</v>
      </c>
      <c r="O207" s="84">
        <f>L207/'סכום נכסי הקרן'!$C$42</f>
        <v>8.9775026609201104E-3</v>
      </c>
    </row>
    <row r="208" spans="2:15">
      <c r="B208" s="86" t="s">
        <v>1733</v>
      </c>
      <c r="C208" s="87" t="s">
        <v>1734</v>
      </c>
      <c r="D208" s="88" t="s">
        <v>1662</v>
      </c>
      <c r="E208" s="88" t="s">
        <v>912</v>
      </c>
      <c r="F208" s="87"/>
      <c r="G208" s="88" t="s">
        <v>940</v>
      </c>
      <c r="H208" s="88" t="s">
        <v>131</v>
      </c>
      <c r="I208" s="90">
        <v>19.532720000000001</v>
      </c>
      <c r="J208" s="102">
        <v>33653</v>
      </c>
      <c r="K208" s="90"/>
      <c r="L208" s="90">
        <v>23.131605495000002</v>
      </c>
      <c r="M208" s="91">
        <v>4.2014884921488492E-8</v>
      </c>
      <c r="N208" s="91">
        <f t="shared" ref="N208:N242" si="7">IFERROR(L208/$L$11,0)</f>
        <v>2.4016029821481511E-3</v>
      </c>
      <c r="O208" s="91">
        <f>L208/'סכום נכסי הקרן'!$C$42</f>
        <v>1.8992719659559749E-4</v>
      </c>
    </row>
    <row r="209" spans="2:15">
      <c r="B209" s="86" t="s">
        <v>1735</v>
      </c>
      <c r="C209" s="87" t="s">
        <v>1736</v>
      </c>
      <c r="D209" s="88" t="s">
        <v>29</v>
      </c>
      <c r="E209" s="88" t="s">
        <v>912</v>
      </c>
      <c r="F209" s="87"/>
      <c r="G209" s="88" t="s">
        <v>1005</v>
      </c>
      <c r="H209" s="88" t="s">
        <v>133</v>
      </c>
      <c r="I209" s="90">
        <v>93.512896999999995</v>
      </c>
      <c r="J209" s="102">
        <v>11102</v>
      </c>
      <c r="K209" s="90"/>
      <c r="L209" s="90">
        <v>38.962902248999995</v>
      </c>
      <c r="M209" s="91">
        <v>1.1864032333070382E-7</v>
      </c>
      <c r="N209" s="91">
        <f t="shared" si="7"/>
        <v>4.0452627576832738E-3</v>
      </c>
      <c r="O209" s="91">
        <f>L209/'סכום נכסי הקרן'!$C$42</f>
        <v>3.1991358304033141E-4</v>
      </c>
    </row>
    <row r="210" spans="2:15">
      <c r="B210" s="86" t="s">
        <v>1737</v>
      </c>
      <c r="C210" s="87" t="s">
        <v>1738</v>
      </c>
      <c r="D210" s="88" t="s">
        <v>1662</v>
      </c>
      <c r="E210" s="88" t="s">
        <v>912</v>
      </c>
      <c r="F210" s="87"/>
      <c r="G210" s="88" t="s">
        <v>1106</v>
      </c>
      <c r="H210" s="88" t="s">
        <v>131</v>
      </c>
      <c r="I210" s="90">
        <v>212.87568899999999</v>
      </c>
      <c r="J210" s="102">
        <v>8873</v>
      </c>
      <c r="K210" s="90"/>
      <c r="L210" s="90">
        <v>66.468490224999996</v>
      </c>
      <c r="M210" s="91">
        <v>3.497793115346697E-8</v>
      </c>
      <c r="N210" s="91">
        <f t="shared" si="7"/>
        <v>6.9009876715107445E-3</v>
      </c>
      <c r="O210" s="91">
        <f>L210/'סכום נכסי הקרן'!$C$42</f>
        <v>5.4575433655501754E-4</v>
      </c>
    </row>
    <row r="211" spans="2:15">
      <c r="B211" s="86" t="s">
        <v>1739</v>
      </c>
      <c r="C211" s="87" t="s">
        <v>1740</v>
      </c>
      <c r="D211" s="88" t="s">
        <v>1662</v>
      </c>
      <c r="E211" s="88" t="s">
        <v>912</v>
      </c>
      <c r="F211" s="87"/>
      <c r="G211" s="88" t="s">
        <v>1015</v>
      </c>
      <c r="H211" s="88" t="s">
        <v>131</v>
      </c>
      <c r="I211" s="90">
        <v>99.028205</v>
      </c>
      <c r="J211" s="102">
        <v>12993</v>
      </c>
      <c r="K211" s="90"/>
      <c r="L211" s="90">
        <v>45.278039163999999</v>
      </c>
      <c r="M211" s="91">
        <v>6.225010714655247E-9</v>
      </c>
      <c r="N211" s="91">
        <f t="shared" si="7"/>
        <v>4.7009220309237841E-3</v>
      </c>
      <c r="O211" s="91">
        <f>L211/'סכום נכסי הקרן'!$C$42</f>
        <v>3.7176542058972155E-4</v>
      </c>
    </row>
    <row r="212" spans="2:15">
      <c r="B212" s="86" t="s">
        <v>1741</v>
      </c>
      <c r="C212" s="87" t="s">
        <v>1742</v>
      </c>
      <c r="D212" s="88" t="s">
        <v>29</v>
      </c>
      <c r="E212" s="88" t="s">
        <v>912</v>
      </c>
      <c r="F212" s="87"/>
      <c r="G212" s="88" t="s">
        <v>995</v>
      </c>
      <c r="H212" s="88" t="s">
        <v>133</v>
      </c>
      <c r="I212" s="90">
        <v>2027.0816999999997</v>
      </c>
      <c r="J212" s="102">
        <v>218.3</v>
      </c>
      <c r="K212" s="90"/>
      <c r="L212" s="90">
        <v>16.607472925</v>
      </c>
      <c r="M212" s="91">
        <v>1.3188340442283417E-6</v>
      </c>
      <c r="N212" s="91">
        <f t="shared" si="7"/>
        <v>1.7242450599136276E-3</v>
      </c>
      <c r="O212" s="91">
        <f>L212/'סכום נכסי הקרן'!$C$42</f>
        <v>1.3635935369312493E-4</v>
      </c>
    </row>
    <row r="213" spans="2:15">
      <c r="B213" s="86" t="s">
        <v>1743</v>
      </c>
      <c r="C213" s="87" t="s">
        <v>1744</v>
      </c>
      <c r="D213" s="88" t="s">
        <v>29</v>
      </c>
      <c r="E213" s="88" t="s">
        <v>912</v>
      </c>
      <c r="F213" s="87"/>
      <c r="G213" s="88" t="s">
        <v>950</v>
      </c>
      <c r="H213" s="88" t="s">
        <v>133</v>
      </c>
      <c r="I213" s="90">
        <v>27.467887999999999</v>
      </c>
      <c r="J213" s="102">
        <v>50380</v>
      </c>
      <c r="K213" s="90"/>
      <c r="L213" s="90">
        <v>51.935221425000002</v>
      </c>
      <c r="M213" s="91">
        <v>6.8135426176004067E-8</v>
      </c>
      <c r="N213" s="91">
        <f t="shared" si="7"/>
        <v>5.3920936304989722E-3</v>
      </c>
      <c r="O213" s="91">
        <f>L213/'סכום נכסי הקרן'!$C$42</f>
        <v>4.2642569760036715E-4</v>
      </c>
    </row>
    <row r="214" spans="2:15">
      <c r="B214" s="86" t="s">
        <v>1745</v>
      </c>
      <c r="C214" s="87" t="s">
        <v>1746</v>
      </c>
      <c r="D214" s="88" t="s">
        <v>1677</v>
      </c>
      <c r="E214" s="88" t="s">
        <v>912</v>
      </c>
      <c r="F214" s="87"/>
      <c r="G214" s="88" t="s">
        <v>1005</v>
      </c>
      <c r="H214" s="88" t="s">
        <v>131</v>
      </c>
      <c r="I214" s="90">
        <v>80.572469999999996</v>
      </c>
      <c r="J214" s="102">
        <v>19049</v>
      </c>
      <c r="K214" s="90"/>
      <c r="L214" s="90">
        <v>54.010491081999994</v>
      </c>
      <c r="M214" s="91">
        <v>1.3519252066424048E-7</v>
      </c>
      <c r="N214" s="91">
        <f t="shared" si="7"/>
        <v>5.6075552766043438E-3</v>
      </c>
      <c r="O214" s="91">
        <f>L214/'סכום נכסי הקרן'!$C$42</f>
        <v>4.4346516112654189E-4</v>
      </c>
    </row>
    <row r="215" spans="2:15">
      <c r="B215" s="86" t="s">
        <v>1747</v>
      </c>
      <c r="C215" s="87" t="s">
        <v>1748</v>
      </c>
      <c r="D215" s="88" t="s">
        <v>1662</v>
      </c>
      <c r="E215" s="88" t="s">
        <v>912</v>
      </c>
      <c r="F215" s="87"/>
      <c r="G215" s="88" t="s">
        <v>950</v>
      </c>
      <c r="H215" s="88" t="s">
        <v>131</v>
      </c>
      <c r="I215" s="90">
        <v>30.275715999999999</v>
      </c>
      <c r="J215" s="102">
        <v>55913</v>
      </c>
      <c r="K215" s="90"/>
      <c r="L215" s="90">
        <v>59.569846964999996</v>
      </c>
      <c r="M215" s="91">
        <v>7.2449677321195671E-8</v>
      </c>
      <c r="N215" s="91">
        <f t="shared" si="7"/>
        <v>6.1847467590685256E-3</v>
      </c>
      <c r="O215" s="91">
        <f>L215/'סכום נכסי הקרן'!$C$42</f>
        <v>4.8911149025677298E-4</v>
      </c>
    </row>
    <row r="216" spans="2:15">
      <c r="B216" s="86" t="s">
        <v>1749</v>
      </c>
      <c r="C216" s="87" t="s">
        <v>1750</v>
      </c>
      <c r="D216" s="88" t="s">
        <v>1662</v>
      </c>
      <c r="E216" s="88" t="s">
        <v>912</v>
      </c>
      <c r="F216" s="87"/>
      <c r="G216" s="88" t="s">
        <v>1010</v>
      </c>
      <c r="H216" s="88" t="s">
        <v>131</v>
      </c>
      <c r="I216" s="90">
        <v>300.30840000000001</v>
      </c>
      <c r="J216" s="102">
        <v>1008</v>
      </c>
      <c r="K216" s="90"/>
      <c r="L216" s="90">
        <v>10.652395416999999</v>
      </c>
      <c r="M216" s="91">
        <v>8.9914710961632042E-6</v>
      </c>
      <c r="N216" s="91">
        <f t="shared" si="7"/>
        <v>1.1059683948880389E-3</v>
      </c>
      <c r="O216" s="91">
        <f>L216/'סכום נכסי הקרן'!$C$42</f>
        <v>8.7463864063215142E-5</v>
      </c>
    </row>
    <row r="217" spans="2:15">
      <c r="B217" s="86" t="s">
        <v>1751</v>
      </c>
      <c r="C217" s="87" t="s">
        <v>1752</v>
      </c>
      <c r="D217" s="88" t="s">
        <v>1662</v>
      </c>
      <c r="E217" s="88" t="s">
        <v>912</v>
      </c>
      <c r="F217" s="87"/>
      <c r="G217" s="88" t="s">
        <v>940</v>
      </c>
      <c r="H217" s="88" t="s">
        <v>131</v>
      </c>
      <c r="I217" s="90">
        <v>11.261564999999997</v>
      </c>
      <c r="J217" s="102">
        <v>10529</v>
      </c>
      <c r="K217" s="90"/>
      <c r="L217" s="90">
        <v>4.1725844989999992</v>
      </c>
      <c r="M217" s="91">
        <v>5.1591866405384211E-8</v>
      </c>
      <c r="N217" s="91">
        <f t="shared" si="7"/>
        <v>4.3321209927385307E-4</v>
      </c>
      <c r="O217" s="91">
        <f>L217/'סכום נכסי הקרן'!$C$42</f>
        <v>3.4259933951606392E-5</v>
      </c>
    </row>
    <row r="218" spans="2:15">
      <c r="B218" s="86" t="s">
        <v>1753</v>
      </c>
      <c r="C218" s="87" t="s">
        <v>1754</v>
      </c>
      <c r="D218" s="88" t="s">
        <v>29</v>
      </c>
      <c r="E218" s="88" t="s">
        <v>912</v>
      </c>
      <c r="F218" s="87"/>
      <c r="G218" s="88" t="s">
        <v>1005</v>
      </c>
      <c r="H218" s="88" t="s">
        <v>133</v>
      </c>
      <c r="I218" s="90">
        <v>53.714979999999997</v>
      </c>
      <c r="J218" s="102">
        <v>9192</v>
      </c>
      <c r="K218" s="90"/>
      <c r="L218" s="90">
        <v>18.530366049000001</v>
      </c>
      <c r="M218" s="91">
        <v>5.4811204081632646E-7</v>
      </c>
      <c r="N218" s="91">
        <f t="shared" si="7"/>
        <v>1.9238864493515023E-3</v>
      </c>
      <c r="O218" s="91">
        <f>L218/'סכום נכסי הקרן'!$C$42</f>
        <v>1.5214769577224317E-4</v>
      </c>
    </row>
    <row r="219" spans="2:15">
      <c r="B219" s="86" t="s">
        <v>1755</v>
      </c>
      <c r="C219" s="87" t="s">
        <v>1756</v>
      </c>
      <c r="D219" s="88" t="s">
        <v>1677</v>
      </c>
      <c r="E219" s="88" t="s">
        <v>912</v>
      </c>
      <c r="F219" s="87"/>
      <c r="G219" s="88" t="s">
        <v>1005</v>
      </c>
      <c r="H219" s="88" t="s">
        <v>131</v>
      </c>
      <c r="I219" s="90">
        <v>68.364519999999999</v>
      </c>
      <c r="J219" s="102">
        <v>9606</v>
      </c>
      <c r="K219" s="90"/>
      <c r="L219" s="90">
        <v>23.109610089</v>
      </c>
      <c r="M219" s="91">
        <v>1.1740366748929437E-7</v>
      </c>
      <c r="N219" s="91">
        <f t="shared" si="7"/>
        <v>2.3993193433123347E-3</v>
      </c>
      <c r="O219" s="91">
        <f>L219/'סכום נכסי הקרן'!$C$42</f>
        <v>1.8974659841790225E-4</v>
      </c>
    </row>
    <row r="220" spans="2:15">
      <c r="B220" s="86" t="s">
        <v>1673</v>
      </c>
      <c r="C220" s="87" t="s">
        <v>1674</v>
      </c>
      <c r="D220" s="88" t="s">
        <v>121</v>
      </c>
      <c r="E220" s="88" t="s">
        <v>912</v>
      </c>
      <c r="F220" s="87"/>
      <c r="G220" s="88" t="s">
        <v>126</v>
      </c>
      <c r="H220" s="88" t="s">
        <v>134</v>
      </c>
      <c r="I220" s="90">
        <v>993.09310100000005</v>
      </c>
      <c r="J220" s="102">
        <v>1309</v>
      </c>
      <c r="K220" s="90"/>
      <c r="L220" s="90">
        <v>55.087057058999989</v>
      </c>
      <c r="M220" s="91">
        <v>5.5779054378665127E-6</v>
      </c>
      <c r="N220" s="91">
        <f t="shared" si="7"/>
        <v>5.719328065631084E-3</v>
      </c>
      <c r="O220" s="91">
        <f>L220/'סכום נכסי הקרן'!$C$42</f>
        <v>4.5230454575144425E-4</v>
      </c>
    </row>
    <row r="221" spans="2:15">
      <c r="B221" s="86" t="s">
        <v>1757</v>
      </c>
      <c r="C221" s="87" t="s">
        <v>1758</v>
      </c>
      <c r="D221" s="88" t="s">
        <v>1677</v>
      </c>
      <c r="E221" s="88" t="s">
        <v>912</v>
      </c>
      <c r="F221" s="87"/>
      <c r="G221" s="88" t="s">
        <v>1759</v>
      </c>
      <c r="H221" s="88" t="s">
        <v>131</v>
      </c>
      <c r="I221" s="90">
        <v>33.979120000000002</v>
      </c>
      <c r="J221" s="102">
        <v>24811</v>
      </c>
      <c r="K221" s="90"/>
      <c r="L221" s="90">
        <v>29.6671385</v>
      </c>
      <c r="M221" s="91">
        <v>1.4692383887532329E-7</v>
      </c>
      <c r="N221" s="91">
        <f t="shared" si="7"/>
        <v>3.0801445368244299E-3</v>
      </c>
      <c r="O221" s="91">
        <f>L221/'סכום נכסי הקרן'!$C$42</f>
        <v>2.4358864530766195E-4</v>
      </c>
    </row>
    <row r="222" spans="2:15">
      <c r="B222" s="86" t="s">
        <v>1760</v>
      </c>
      <c r="C222" s="87" t="s">
        <v>1761</v>
      </c>
      <c r="D222" s="88" t="s">
        <v>1677</v>
      </c>
      <c r="E222" s="88" t="s">
        <v>912</v>
      </c>
      <c r="F222" s="87"/>
      <c r="G222" s="88" t="s">
        <v>1000</v>
      </c>
      <c r="H222" s="88" t="s">
        <v>131</v>
      </c>
      <c r="I222" s="90">
        <v>744.68494999999996</v>
      </c>
      <c r="J222" s="102">
        <v>1163</v>
      </c>
      <c r="K222" s="90"/>
      <c r="L222" s="90">
        <v>30.476953923</v>
      </c>
      <c r="M222" s="91">
        <v>1.8854492272045587E-7</v>
      </c>
      <c r="N222" s="91">
        <f t="shared" si="7"/>
        <v>3.1642223642491954E-3</v>
      </c>
      <c r="O222" s="91">
        <f>L222/'סכום נכסי הקרן'!$C$42</f>
        <v>2.5023781512354494E-4</v>
      </c>
    </row>
    <row r="223" spans="2:15">
      <c r="B223" s="86" t="s">
        <v>1762</v>
      </c>
      <c r="C223" s="87" t="s">
        <v>1763</v>
      </c>
      <c r="D223" s="88" t="s">
        <v>1662</v>
      </c>
      <c r="E223" s="88" t="s">
        <v>912</v>
      </c>
      <c r="F223" s="87"/>
      <c r="G223" s="88" t="s">
        <v>940</v>
      </c>
      <c r="H223" s="88" t="s">
        <v>131</v>
      </c>
      <c r="I223" s="90">
        <v>57.621674000000006</v>
      </c>
      <c r="J223" s="102">
        <v>4889</v>
      </c>
      <c r="K223" s="90"/>
      <c r="L223" s="90">
        <v>9.9134581390000012</v>
      </c>
      <c r="M223" s="91">
        <v>7.375706340807683E-8</v>
      </c>
      <c r="N223" s="91">
        <f t="shared" si="7"/>
        <v>1.0292493806869352E-3</v>
      </c>
      <c r="O223" s="91">
        <f>L223/'סכום נכסי הקרן'!$C$42</f>
        <v>8.1396655036117678E-5</v>
      </c>
    </row>
    <row r="224" spans="2:15">
      <c r="B224" s="86" t="s">
        <v>1764</v>
      </c>
      <c r="C224" s="87" t="s">
        <v>1765</v>
      </c>
      <c r="D224" s="88" t="s">
        <v>1677</v>
      </c>
      <c r="E224" s="88" t="s">
        <v>912</v>
      </c>
      <c r="F224" s="87"/>
      <c r="G224" s="88" t="s">
        <v>1005</v>
      </c>
      <c r="H224" s="88" t="s">
        <v>131</v>
      </c>
      <c r="I224" s="90">
        <v>17.579447999999999</v>
      </c>
      <c r="J224" s="102">
        <v>24811</v>
      </c>
      <c r="K224" s="90"/>
      <c r="L224" s="90">
        <v>15.348600052</v>
      </c>
      <c r="M224" s="91">
        <v>6.4030284201294067E-8</v>
      </c>
      <c r="N224" s="91">
        <f t="shared" si="7"/>
        <v>1.5935445408080378E-3</v>
      </c>
      <c r="O224" s="91">
        <f>L224/'סכום נכסי הקרן'!$C$42</f>
        <v>1.2602309771250064E-4</v>
      </c>
    </row>
    <row r="225" spans="2:15">
      <c r="B225" s="86" t="s">
        <v>1766</v>
      </c>
      <c r="C225" s="87" t="s">
        <v>1767</v>
      </c>
      <c r="D225" s="88" t="s">
        <v>1677</v>
      </c>
      <c r="E225" s="88" t="s">
        <v>912</v>
      </c>
      <c r="F225" s="87"/>
      <c r="G225" s="88" t="s">
        <v>1000</v>
      </c>
      <c r="H225" s="88" t="s">
        <v>131</v>
      </c>
      <c r="I225" s="90">
        <v>292.99079999999998</v>
      </c>
      <c r="J225" s="102">
        <v>3364</v>
      </c>
      <c r="K225" s="90"/>
      <c r="L225" s="90">
        <v>34.684004792000003</v>
      </c>
      <c r="M225" s="91">
        <v>2.0623035307814768E-7</v>
      </c>
      <c r="N225" s="91">
        <f t="shared" si="7"/>
        <v>3.6010128808098953E-3</v>
      </c>
      <c r="O225" s="91">
        <f>L225/'סכום נכסי הקרן'!$C$42</f>
        <v>2.8478074287911981E-4</v>
      </c>
    </row>
    <row r="226" spans="2:15">
      <c r="B226" s="86" t="s">
        <v>1768</v>
      </c>
      <c r="C226" s="87" t="s">
        <v>1769</v>
      </c>
      <c r="D226" s="88" t="s">
        <v>1677</v>
      </c>
      <c r="E226" s="88" t="s">
        <v>912</v>
      </c>
      <c r="F226" s="87"/>
      <c r="G226" s="88" t="s">
        <v>1010</v>
      </c>
      <c r="H226" s="88" t="s">
        <v>131</v>
      </c>
      <c r="I226" s="90">
        <v>43.832644000000002</v>
      </c>
      <c r="J226" s="102">
        <v>34338</v>
      </c>
      <c r="K226" s="90"/>
      <c r="L226" s="90">
        <v>52.965360926000002</v>
      </c>
      <c r="M226" s="91">
        <v>1.2943935898243212E-7</v>
      </c>
      <c r="N226" s="91">
        <f t="shared" si="7"/>
        <v>5.4990462628255517E-3</v>
      </c>
      <c r="O226" s="91">
        <f>L226/'סכום נכסי הקרן'!$C$42</f>
        <v>4.3488388730836687E-4</v>
      </c>
    </row>
    <row r="227" spans="2:15">
      <c r="B227" s="86" t="s">
        <v>1695</v>
      </c>
      <c r="C227" s="87" t="s">
        <v>1696</v>
      </c>
      <c r="D227" s="88" t="s">
        <v>1662</v>
      </c>
      <c r="E227" s="88" t="s">
        <v>912</v>
      </c>
      <c r="F227" s="87"/>
      <c r="G227" s="88" t="s">
        <v>1005</v>
      </c>
      <c r="H227" s="88" t="s">
        <v>131</v>
      </c>
      <c r="I227" s="90">
        <v>508.95491800000002</v>
      </c>
      <c r="J227" s="102">
        <v>1278</v>
      </c>
      <c r="K227" s="90"/>
      <c r="L227" s="90">
        <v>22.889137932000001</v>
      </c>
      <c r="M227" s="91">
        <v>1.9561100647279963E-6</v>
      </c>
      <c r="N227" s="91">
        <f t="shared" si="7"/>
        <v>2.3764291643385369E-3</v>
      </c>
      <c r="O227" s="91">
        <f>L227/'סכום נכסי הקרן'!$C$42</f>
        <v>1.8793636269018999E-4</v>
      </c>
    </row>
    <row r="228" spans="2:15">
      <c r="B228" s="86" t="s">
        <v>1770</v>
      </c>
      <c r="C228" s="87" t="s">
        <v>1771</v>
      </c>
      <c r="D228" s="88" t="s">
        <v>1662</v>
      </c>
      <c r="E228" s="88" t="s">
        <v>912</v>
      </c>
      <c r="F228" s="87"/>
      <c r="G228" s="88" t="s">
        <v>1106</v>
      </c>
      <c r="H228" s="88" t="s">
        <v>131</v>
      </c>
      <c r="I228" s="90">
        <v>46.390210000000003</v>
      </c>
      <c r="J228" s="102">
        <v>12034</v>
      </c>
      <c r="K228" s="90"/>
      <c r="L228" s="90">
        <v>19.645161908999999</v>
      </c>
      <c r="M228" s="91">
        <v>2.0569231351416478E-8</v>
      </c>
      <c r="N228" s="91">
        <f t="shared" si="7"/>
        <v>2.0396283965518863E-3</v>
      </c>
      <c r="O228" s="91">
        <f>L228/'סכום נכסי הקרן'!$C$42</f>
        <v>1.6130097536245336E-4</v>
      </c>
    </row>
    <row r="229" spans="2:15">
      <c r="B229" s="86" t="s">
        <v>1772</v>
      </c>
      <c r="C229" s="87" t="s">
        <v>1773</v>
      </c>
      <c r="D229" s="88" t="s">
        <v>1662</v>
      </c>
      <c r="E229" s="88" t="s">
        <v>912</v>
      </c>
      <c r="F229" s="87"/>
      <c r="G229" s="88" t="s">
        <v>940</v>
      </c>
      <c r="H229" s="88" t="s">
        <v>131</v>
      </c>
      <c r="I229" s="90">
        <v>33.246642999999999</v>
      </c>
      <c r="J229" s="102">
        <v>23982</v>
      </c>
      <c r="K229" s="90"/>
      <c r="L229" s="90">
        <v>28.057725482000002</v>
      </c>
      <c r="M229" s="91">
        <v>4.4599587868607124E-9</v>
      </c>
      <c r="N229" s="91">
        <f t="shared" si="7"/>
        <v>2.9130497320832578E-3</v>
      </c>
      <c r="O229" s="91">
        <f>L229/'סכום נכסי הקרן'!$C$42</f>
        <v>2.3037420142743616E-4</v>
      </c>
    </row>
    <row r="230" spans="2:15">
      <c r="B230" s="86" t="s">
        <v>1774</v>
      </c>
      <c r="C230" s="87" t="s">
        <v>1775</v>
      </c>
      <c r="D230" s="88" t="s">
        <v>1677</v>
      </c>
      <c r="E230" s="88" t="s">
        <v>912</v>
      </c>
      <c r="F230" s="87"/>
      <c r="G230" s="88" t="s">
        <v>1010</v>
      </c>
      <c r="H230" s="88" t="s">
        <v>131</v>
      </c>
      <c r="I230" s="90">
        <v>160.94228799999999</v>
      </c>
      <c r="J230" s="102">
        <v>8502</v>
      </c>
      <c r="K230" s="90"/>
      <c r="L230" s="90">
        <v>48.151579600999995</v>
      </c>
      <c r="M230" s="91">
        <v>9.5225957675110734E-8</v>
      </c>
      <c r="N230" s="91">
        <f t="shared" si="7"/>
        <v>4.9992628998407375E-3</v>
      </c>
      <c r="O230" s="91">
        <f>L230/'סכום נכסי הקרן'!$C$42</f>
        <v>3.9535926407029912E-4</v>
      </c>
    </row>
    <row r="231" spans="2:15">
      <c r="B231" s="86" t="s">
        <v>1776</v>
      </c>
      <c r="C231" s="87" t="s">
        <v>1777</v>
      </c>
      <c r="D231" s="88" t="s">
        <v>1677</v>
      </c>
      <c r="E231" s="88" t="s">
        <v>912</v>
      </c>
      <c r="F231" s="87"/>
      <c r="G231" s="88" t="s">
        <v>1112</v>
      </c>
      <c r="H231" s="88" t="s">
        <v>131</v>
      </c>
      <c r="I231" s="90">
        <v>106.75963599999999</v>
      </c>
      <c r="J231" s="102">
        <v>7303</v>
      </c>
      <c r="K231" s="90">
        <v>0.18032983599999999</v>
      </c>
      <c r="L231" s="90">
        <v>27.616763115000001</v>
      </c>
      <c r="M231" s="91">
        <v>2.0512894196398248E-7</v>
      </c>
      <c r="N231" s="91">
        <f t="shared" si="7"/>
        <v>2.8672674998110005E-3</v>
      </c>
      <c r="O231" s="91">
        <f>L231/'סכום נכסי הקרן'!$C$42</f>
        <v>2.2675358174383608E-4</v>
      </c>
    </row>
    <row r="232" spans="2:15">
      <c r="B232" s="86" t="s">
        <v>1704</v>
      </c>
      <c r="C232" s="87" t="s">
        <v>1705</v>
      </c>
      <c r="D232" s="88" t="s">
        <v>1677</v>
      </c>
      <c r="E232" s="88" t="s">
        <v>912</v>
      </c>
      <c r="F232" s="87"/>
      <c r="G232" s="88" t="s">
        <v>699</v>
      </c>
      <c r="H232" s="88" t="s">
        <v>131</v>
      </c>
      <c r="I232" s="90">
        <v>284.92410100000001</v>
      </c>
      <c r="J232" s="102">
        <v>8648</v>
      </c>
      <c r="K232" s="90"/>
      <c r="L232" s="90">
        <v>86.708991435000002</v>
      </c>
      <c r="M232" s="91">
        <v>5.0835562471826696E-6</v>
      </c>
      <c r="N232" s="91">
        <f t="shared" si="7"/>
        <v>9.0024262455265635E-3</v>
      </c>
      <c r="O232" s="91">
        <f>L232/'סכום נכסי הקרן'!$C$42</f>
        <v>7.1194347778587785E-4</v>
      </c>
    </row>
    <row r="233" spans="2:15">
      <c r="B233" s="86" t="s">
        <v>1778</v>
      </c>
      <c r="C233" s="87" t="s">
        <v>1779</v>
      </c>
      <c r="D233" s="88" t="s">
        <v>1677</v>
      </c>
      <c r="E233" s="88" t="s">
        <v>912</v>
      </c>
      <c r="F233" s="87"/>
      <c r="G233" s="88" t="s">
        <v>940</v>
      </c>
      <c r="H233" s="88" t="s">
        <v>131</v>
      </c>
      <c r="I233" s="90">
        <v>67.044850999999994</v>
      </c>
      <c r="J233" s="102">
        <v>13954</v>
      </c>
      <c r="K233" s="90"/>
      <c r="L233" s="90">
        <v>32.921788272999997</v>
      </c>
      <c r="M233" s="91">
        <v>2.2174074748418114E-7</v>
      </c>
      <c r="N233" s="91">
        <f t="shared" si="7"/>
        <v>3.4180534901123521E-3</v>
      </c>
      <c r="O233" s="91">
        <f>L233/'סכום נכסי הקרן'!$C$42</f>
        <v>2.7031167183601951E-4</v>
      </c>
    </row>
    <row r="234" spans="2:15">
      <c r="B234" s="86" t="s">
        <v>1780</v>
      </c>
      <c r="C234" s="87" t="s">
        <v>1781</v>
      </c>
      <c r="D234" s="88" t="s">
        <v>1677</v>
      </c>
      <c r="E234" s="88" t="s">
        <v>912</v>
      </c>
      <c r="F234" s="87"/>
      <c r="G234" s="88" t="s">
        <v>940</v>
      </c>
      <c r="H234" s="88" t="s">
        <v>131</v>
      </c>
      <c r="I234" s="90">
        <v>67.143725000000003</v>
      </c>
      <c r="J234" s="102">
        <v>13259</v>
      </c>
      <c r="K234" s="90"/>
      <c r="L234" s="90">
        <v>31.328201885999999</v>
      </c>
      <c r="M234" s="91">
        <v>6.7143725000000004E-8</v>
      </c>
      <c r="N234" s="91">
        <f t="shared" si="7"/>
        <v>3.2526018607320589E-3</v>
      </c>
      <c r="O234" s="91">
        <f>L234/'סכום נכסי הקרן'!$C$42</f>
        <v>2.5722717603302654E-4</v>
      </c>
    </row>
    <row r="235" spans="2:15">
      <c r="B235" s="86" t="s">
        <v>1711</v>
      </c>
      <c r="C235" s="87" t="s">
        <v>1712</v>
      </c>
      <c r="D235" s="88" t="s">
        <v>1662</v>
      </c>
      <c r="E235" s="88" t="s">
        <v>912</v>
      </c>
      <c r="F235" s="87"/>
      <c r="G235" s="88" t="s">
        <v>156</v>
      </c>
      <c r="H235" s="88" t="s">
        <v>131</v>
      </c>
      <c r="I235" s="90">
        <v>30.437508000000001</v>
      </c>
      <c r="J235" s="102">
        <v>1848</v>
      </c>
      <c r="K235" s="90"/>
      <c r="L235" s="90">
        <v>1.9793852110000001</v>
      </c>
      <c r="M235" s="91">
        <v>5.2963805949644842E-7</v>
      </c>
      <c r="N235" s="91">
        <f t="shared" si="7"/>
        <v>2.0550659255299335E-4</v>
      </c>
      <c r="O235" s="91">
        <f>L235/'סכום נכסי הקרן'!$C$42</f>
        <v>1.6252182935995348E-5</v>
      </c>
    </row>
    <row r="236" spans="2:15">
      <c r="B236" s="86" t="s">
        <v>1782</v>
      </c>
      <c r="C236" s="87" t="s">
        <v>1783</v>
      </c>
      <c r="D236" s="88" t="s">
        <v>29</v>
      </c>
      <c r="E236" s="88" t="s">
        <v>912</v>
      </c>
      <c r="F236" s="87"/>
      <c r="G236" s="88" t="s">
        <v>1005</v>
      </c>
      <c r="H236" s="88" t="s">
        <v>133</v>
      </c>
      <c r="I236" s="90">
        <v>46.390210000000003</v>
      </c>
      <c r="J236" s="102">
        <v>13072</v>
      </c>
      <c r="K236" s="90"/>
      <c r="L236" s="90">
        <v>22.758673327</v>
      </c>
      <c r="M236" s="91">
        <v>8.1230581389048595E-8</v>
      </c>
      <c r="N236" s="91">
        <f t="shared" si="7"/>
        <v>2.3628838795332731E-3</v>
      </c>
      <c r="O236" s="91">
        <f>L236/'סכום נכסי הקרן'!$C$42</f>
        <v>1.8686515400612532E-4</v>
      </c>
    </row>
    <row r="237" spans="2:15">
      <c r="B237" s="86" t="s">
        <v>1784</v>
      </c>
      <c r="C237" s="87" t="s">
        <v>1785</v>
      </c>
      <c r="D237" s="88" t="s">
        <v>1662</v>
      </c>
      <c r="E237" s="88" t="s">
        <v>912</v>
      </c>
      <c r="F237" s="87"/>
      <c r="G237" s="88" t="s">
        <v>940</v>
      </c>
      <c r="H237" s="88" t="s">
        <v>131</v>
      </c>
      <c r="I237" s="90">
        <v>150.1542</v>
      </c>
      <c r="J237" s="102">
        <v>1459</v>
      </c>
      <c r="K237" s="90"/>
      <c r="L237" s="90">
        <v>7.7092484690000003</v>
      </c>
      <c r="M237" s="91">
        <v>6.9861703100561299E-7</v>
      </c>
      <c r="N237" s="91">
        <f t="shared" si="7"/>
        <v>8.0040073817070191E-4</v>
      </c>
      <c r="O237" s="91">
        <f>L237/'סכום נכסי הקרן'!$C$42</f>
        <v>6.3298500827906846E-5</v>
      </c>
    </row>
    <row r="238" spans="2:15">
      <c r="B238" s="86" t="s">
        <v>1786</v>
      </c>
      <c r="C238" s="87" t="s">
        <v>1787</v>
      </c>
      <c r="D238" s="88" t="s">
        <v>1677</v>
      </c>
      <c r="E238" s="88" t="s">
        <v>912</v>
      </c>
      <c r="F238" s="87"/>
      <c r="G238" s="88" t="s">
        <v>1106</v>
      </c>
      <c r="H238" s="88" t="s">
        <v>131</v>
      </c>
      <c r="I238" s="90">
        <v>766.596001</v>
      </c>
      <c r="J238" s="102">
        <v>308</v>
      </c>
      <c r="K238" s="90"/>
      <c r="L238" s="90">
        <v>8.308766091999999</v>
      </c>
      <c r="M238" s="91">
        <v>3.0260709530576102E-6</v>
      </c>
      <c r="N238" s="91">
        <f t="shared" si="7"/>
        <v>8.6264472342102922E-4</v>
      </c>
      <c r="O238" s="91">
        <f>L238/'סכום נכסי הקרן'!$C$42</f>
        <v>6.8220973739294607E-5</v>
      </c>
    </row>
    <row r="239" spans="2:15">
      <c r="B239" s="86" t="s">
        <v>1788</v>
      </c>
      <c r="C239" s="87" t="s">
        <v>1789</v>
      </c>
      <c r="D239" s="88" t="s">
        <v>1662</v>
      </c>
      <c r="E239" s="88" t="s">
        <v>912</v>
      </c>
      <c r="F239" s="87"/>
      <c r="G239" s="88" t="s">
        <v>1133</v>
      </c>
      <c r="H239" s="88" t="s">
        <v>131</v>
      </c>
      <c r="I239" s="90">
        <v>500.51400000000001</v>
      </c>
      <c r="J239" s="102">
        <v>61.03</v>
      </c>
      <c r="K239" s="90"/>
      <c r="L239" s="90">
        <v>1.0749267400000002</v>
      </c>
      <c r="M239" s="91">
        <v>3.1449221791452893E-6</v>
      </c>
      <c r="N239" s="91">
        <f t="shared" si="7"/>
        <v>1.1160259779343043E-4</v>
      </c>
      <c r="O239" s="91">
        <f>L239/'סכום נכסי הקרן'!$C$42</f>
        <v>8.8259253045783769E-6</v>
      </c>
    </row>
    <row r="240" spans="2:15">
      <c r="B240" s="86" t="s">
        <v>1790</v>
      </c>
      <c r="C240" s="87" t="s">
        <v>1791</v>
      </c>
      <c r="D240" s="88" t="s">
        <v>1662</v>
      </c>
      <c r="E240" s="88" t="s">
        <v>912</v>
      </c>
      <c r="F240" s="87"/>
      <c r="G240" s="88" t="s">
        <v>1000</v>
      </c>
      <c r="H240" s="88" t="s">
        <v>131</v>
      </c>
      <c r="I240" s="90">
        <v>74.468495000000004</v>
      </c>
      <c r="J240" s="102">
        <v>12318</v>
      </c>
      <c r="K240" s="90"/>
      <c r="L240" s="90">
        <v>32.279889804</v>
      </c>
      <c r="M240" s="91">
        <v>2.3582752670679666E-8</v>
      </c>
      <c r="N240" s="91">
        <f t="shared" si="7"/>
        <v>3.3514093794076304E-3</v>
      </c>
      <c r="O240" s="91">
        <f>L240/'סכום נכסי הקרן'!$C$42</f>
        <v>2.6504122155350334E-4</v>
      </c>
    </row>
    <row r="241" spans="2:15">
      <c r="B241" s="86" t="s">
        <v>1792</v>
      </c>
      <c r="C241" s="87" t="s">
        <v>1793</v>
      </c>
      <c r="D241" s="88" t="s">
        <v>29</v>
      </c>
      <c r="E241" s="88" t="s">
        <v>912</v>
      </c>
      <c r="F241" s="87"/>
      <c r="G241" s="88" t="s">
        <v>1005</v>
      </c>
      <c r="H241" s="88" t="s">
        <v>133</v>
      </c>
      <c r="I241" s="90">
        <v>53.851953000000002</v>
      </c>
      <c r="J241" s="102">
        <v>11930</v>
      </c>
      <c r="K241" s="90"/>
      <c r="L241" s="90">
        <v>24.111291176999998</v>
      </c>
      <c r="M241" s="91">
        <v>2.5233879709720537E-7</v>
      </c>
      <c r="N241" s="91">
        <f t="shared" si="7"/>
        <v>2.5033173251481477E-3</v>
      </c>
      <c r="O241" s="91">
        <f>L241/'סכום נכסי הקרן'!$C$42</f>
        <v>1.9797112399040477E-4</v>
      </c>
    </row>
    <row r="242" spans="2:15">
      <c r="B242" s="86" t="s">
        <v>1794</v>
      </c>
      <c r="C242" s="87" t="s">
        <v>1795</v>
      </c>
      <c r="D242" s="88" t="s">
        <v>29</v>
      </c>
      <c r="E242" s="88" t="s">
        <v>912</v>
      </c>
      <c r="F242" s="87"/>
      <c r="G242" s="88" t="s">
        <v>1005</v>
      </c>
      <c r="H242" s="88" t="s">
        <v>133</v>
      </c>
      <c r="I242" s="90">
        <v>163.586611</v>
      </c>
      <c r="J242" s="102">
        <v>9329</v>
      </c>
      <c r="K242" s="90"/>
      <c r="L242" s="90">
        <v>57.274513863999999</v>
      </c>
      <c r="M242" s="91">
        <v>2.7356200172334758E-7</v>
      </c>
      <c r="N242" s="91">
        <f t="shared" si="7"/>
        <v>5.946437367981232E-3</v>
      </c>
      <c r="O242" s="91">
        <f>L242/'סכום נכסי הקרן'!$C$42</f>
        <v>4.7026514683196232E-4</v>
      </c>
    </row>
    <row r="243" spans="2:15">
      <c r="B243" s="93"/>
      <c r="C243" s="93"/>
      <c r="D243" s="93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</row>
    <row r="244" spans="2:15">
      <c r="B244" s="109" t="s">
        <v>219</v>
      </c>
      <c r="C244" s="93"/>
      <c r="D244" s="93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2:15">
      <c r="B245" s="109" t="s">
        <v>112</v>
      </c>
      <c r="C245" s="93"/>
      <c r="D245" s="93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2:15">
      <c r="B246" s="109" t="s">
        <v>202</v>
      </c>
      <c r="C246" s="93"/>
      <c r="D246" s="93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2:15">
      <c r="B247" s="109" t="s">
        <v>210</v>
      </c>
      <c r="C247" s="93"/>
      <c r="D247" s="93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2:15">
      <c r="B248" s="109" t="s">
        <v>216</v>
      </c>
      <c r="C248" s="93"/>
      <c r="D248" s="93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3"/>
      <c r="C249" s="93"/>
      <c r="D249" s="93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93"/>
      <c r="C250" s="93"/>
      <c r="D250" s="93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93"/>
      <c r="C251" s="93"/>
      <c r="D251" s="93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93"/>
      <c r="C252" s="93"/>
      <c r="D252" s="93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93"/>
      <c r="C253" s="93"/>
      <c r="D253" s="93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3"/>
      <c r="C254" s="93"/>
      <c r="D254" s="93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3"/>
      <c r="C255" s="93"/>
      <c r="D255" s="93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3"/>
      <c r="C256" s="93"/>
      <c r="D256" s="93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3"/>
      <c r="D257" s="93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3"/>
      <c r="D258" s="93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3"/>
      <c r="D259" s="93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3"/>
      <c r="D260" s="93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3"/>
      <c r="D261" s="93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3"/>
      <c r="D262" s="93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3"/>
      <c r="D263" s="93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3"/>
      <c r="D264" s="93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3"/>
      <c r="D265" s="93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3"/>
      <c r="D266" s="93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3"/>
      <c r="D267" s="93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3"/>
      <c r="C268" s="93"/>
      <c r="D268" s="93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3"/>
      <c r="C269" s="93"/>
      <c r="D269" s="93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112"/>
      <c r="C270" s="93"/>
      <c r="D270" s="93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112"/>
      <c r="C271" s="93"/>
      <c r="D271" s="93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113"/>
      <c r="C272" s="93"/>
      <c r="D272" s="93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93"/>
      <c r="C273" s="93"/>
      <c r="D273" s="93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93"/>
      <c r="C274" s="93"/>
      <c r="D274" s="93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3"/>
      <c r="C275" s="93"/>
      <c r="D275" s="93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3"/>
      <c r="D276" s="93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3"/>
      <c r="D277" s="93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3"/>
      <c r="D278" s="93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3"/>
      <c r="D279" s="93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3"/>
      <c r="D280" s="93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3"/>
      <c r="D281" s="93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3"/>
      <c r="D282" s="93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3"/>
      <c r="D283" s="93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3"/>
      <c r="D284" s="93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3"/>
      <c r="D285" s="93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3"/>
      <c r="D286" s="93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3"/>
      <c r="D287" s="93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3"/>
      <c r="D288" s="93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3"/>
      <c r="D289" s="93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3"/>
      <c r="D290" s="93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112"/>
      <c r="C291" s="93"/>
      <c r="D291" s="93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112"/>
      <c r="C292" s="93"/>
      <c r="D292" s="93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113"/>
      <c r="C293" s="93"/>
      <c r="D293" s="93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93"/>
      <c r="C294" s="93"/>
      <c r="D294" s="93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3"/>
      <c r="C295" s="93"/>
      <c r="D295" s="93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3"/>
      <c r="D296" s="93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3"/>
      <c r="D297" s="93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3"/>
      <c r="D298" s="93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3"/>
      <c r="D299" s="93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3"/>
      <c r="D300" s="93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  <row r="301" spans="2:15">
      <c r="B301" s="93"/>
      <c r="C301" s="93"/>
      <c r="D301" s="93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</row>
    <row r="302" spans="2:15">
      <c r="B302" s="93"/>
      <c r="C302" s="93"/>
      <c r="D302" s="93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</row>
    <row r="303" spans="2:15">
      <c r="B303" s="93"/>
      <c r="C303" s="93"/>
      <c r="D303" s="93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</row>
    <row r="304" spans="2:15">
      <c r="B304" s="93"/>
      <c r="C304" s="93"/>
      <c r="D304" s="93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</row>
    <row r="305" spans="2:15">
      <c r="B305" s="93"/>
      <c r="C305" s="93"/>
      <c r="D305" s="93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</row>
    <row r="306" spans="2:15">
      <c r="B306" s="93"/>
      <c r="C306" s="93"/>
      <c r="D306" s="93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</row>
    <row r="307" spans="2:15">
      <c r="B307" s="93"/>
      <c r="C307" s="93"/>
      <c r="D307" s="93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</row>
    <row r="308" spans="2:15">
      <c r="B308" s="93"/>
      <c r="C308" s="93"/>
      <c r="D308" s="93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</row>
    <row r="309" spans="2:15">
      <c r="B309" s="93"/>
      <c r="C309" s="93"/>
      <c r="D309" s="93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</row>
    <row r="310" spans="2:15">
      <c r="B310" s="93"/>
      <c r="C310" s="93"/>
      <c r="D310" s="93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</row>
    <row r="311" spans="2:15">
      <c r="B311" s="93"/>
      <c r="C311" s="93"/>
      <c r="D311" s="93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</row>
    <row r="312" spans="2:15">
      <c r="B312" s="93"/>
      <c r="C312" s="93"/>
      <c r="D312" s="93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</row>
    <row r="313" spans="2:15">
      <c r="B313" s="93"/>
      <c r="C313" s="93"/>
      <c r="D313" s="93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</row>
    <row r="314" spans="2:15">
      <c r="B314" s="93"/>
      <c r="C314" s="93"/>
      <c r="D314" s="93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</row>
    <row r="315" spans="2:15">
      <c r="B315" s="93"/>
      <c r="C315" s="93"/>
      <c r="D315" s="93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</row>
    <row r="316" spans="2:15">
      <c r="B316" s="93"/>
      <c r="C316" s="93"/>
      <c r="D316" s="93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</row>
    <row r="317" spans="2:15">
      <c r="B317" s="93"/>
      <c r="C317" s="93"/>
      <c r="D317" s="93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</row>
    <row r="318" spans="2:15">
      <c r="B318" s="93"/>
      <c r="C318" s="93"/>
      <c r="D318" s="93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</row>
    <row r="319" spans="2:15">
      <c r="B319" s="93"/>
      <c r="C319" s="93"/>
      <c r="D319" s="93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</row>
    <row r="320" spans="2:15">
      <c r="B320" s="93"/>
      <c r="C320" s="93"/>
      <c r="D320" s="93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</row>
    <row r="321" spans="2:15">
      <c r="B321" s="93"/>
      <c r="C321" s="93"/>
      <c r="D321" s="93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</row>
    <row r="322" spans="2:15">
      <c r="B322" s="93"/>
      <c r="C322" s="93"/>
      <c r="D322" s="93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</row>
    <row r="323" spans="2:15">
      <c r="B323" s="93"/>
      <c r="C323" s="93"/>
      <c r="D323" s="93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</row>
    <row r="324" spans="2:15">
      <c r="B324" s="93"/>
      <c r="C324" s="93"/>
      <c r="D324" s="93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</row>
    <row r="325" spans="2:15">
      <c r="B325" s="93"/>
      <c r="C325" s="93"/>
      <c r="D325" s="93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</row>
    <row r="326" spans="2:15">
      <c r="B326" s="93"/>
      <c r="C326" s="93"/>
      <c r="D326" s="93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</row>
    <row r="327" spans="2:15">
      <c r="B327" s="93"/>
      <c r="C327" s="93"/>
      <c r="D327" s="93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</row>
    <row r="328" spans="2:15">
      <c r="B328" s="93"/>
      <c r="C328" s="93"/>
      <c r="D328" s="93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</row>
    <row r="329" spans="2:15">
      <c r="B329" s="93"/>
      <c r="C329" s="93"/>
      <c r="D329" s="93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</row>
    <row r="330" spans="2:15">
      <c r="B330" s="93"/>
      <c r="C330" s="93"/>
      <c r="D330" s="93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</row>
    <row r="331" spans="2:15">
      <c r="B331" s="93"/>
      <c r="C331" s="93"/>
      <c r="D331" s="93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</row>
    <row r="332" spans="2:15">
      <c r="B332" s="93"/>
      <c r="C332" s="93"/>
      <c r="D332" s="93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</row>
    <row r="333" spans="2:15">
      <c r="B333" s="93"/>
      <c r="C333" s="93"/>
      <c r="D333" s="93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</row>
    <row r="334" spans="2:15">
      <c r="B334" s="93"/>
      <c r="C334" s="93"/>
      <c r="D334" s="93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</row>
    <row r="335" spans="2:15">
      <c r="B335" s="93"/>
      <c r="C335" s="93"/>
      <c r="D335" s="93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</row>
    <row r="336" spans="2:15">
      <c r="B336" s="93"/>
      <c r="C336" s="93"/>
      <c r="D336" s="93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</row>
    <row r="337" spans="2:15">
      <c r="B337" s="93"/>
      <c r="C337" s="93"/>
      <c r="D337" s="93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</row>
    <row r="338" spans="2:15">
      <c r="B338" s="93"/>
      <c r="C338" s="93"/>
      <c r="D338" s="93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</row>
    <row r="339" spans="2:15">
      <c r="B339" s="93"/>
      <c r="C339" s="93"/>
      <c r="D339" s="93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</row>
    <row r="340" spans="2:15">
      <c r="B340" s="93"/>
      <c r="C340" s="93"/>
      <c r="D340" s="93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</row>
    <row r="341" spans="2:15">
      <c r="B341" s="93"/>
      <c r="C341" s="93"/>
      <c r="D341" s="93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</row>
    <row r="342" spans="2:15">
      <c r="B342" s="93"/>
      <c r="C342" s="93"/>
      <c r="D342" s="93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</row>
    <row r="343" spans="2:15">
      <c r="B343" s="93"/>
      <c r="C343" s="93"/>
      <c r="D343" s="93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</row>
    <row r="344" spans="2:15">
      <c r="B344" s="93"/>
      <c r="C344" s="93"/>
      <c r="D344" s="93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</row>
    <row r="345" spans="2:15">
      <c r="B345" s="93"/>
      <c r="C345" s="93"/>
      <c r="D345" s="93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</row>
    <row r="346" spans="2:15">
      <c r="B346" s="93"/>
      <c r="C346" s="93"/>
      <c r="D346" s="93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</row>
    <row r="347" spans="2:15">
      <c r="B347" s="93"/>
      <c r="C347" s="93"/>
      <c r="D347" s="93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</row>
    <row r="348" spans="2:15">
      <c r="B348" s="93"/>
      <c r="C348" s="93"/>
      <c r="D348" s="93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</row>
    <row r="349" spans="2:15">
      <c r="B349" s="93"/>
      <c r="C349" s="93"/>
      <c r="D349" s="93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</row>
    <row r="350" spans="2:15">
      <c r="B350" s="93"/>
      <c r="C350" s="93"/>
      <c r="D350" s="93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</row>
    <row r="351" spans="2:15">
      <c r="B351" s="93"/>
      <c r="C351" s="93"/>
      <c r="D351" s="93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</row>
    <row r="352" spans="2:15">
      <c r="B352" s="93"/>
      <c r="C352" s="93"/>
      <c r="D352" s="93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</row>
    <row r="353" spans="2:15">
      <c r="B353" s="93"/>
      <c r="C353" s="93"/>
      <c r="D353" s="93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</row>
    <row r="354" spans="2:15">
      <c r="B354" s="93"/>
      <c r="C354" s="93"/>
      <c r="D354" s="93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</row>
    <row r="355" spans="2:15">
      <c r="B355" s="93"/>
      <c r="C355" s="93"/>
      <c r="D355" s="93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</row>
    <row r="356" spans="2:15">
      <c r="B356" s="93"/>
      <c r="C356" s="93"/>
      <c r="D356" s="93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</row>
    <row r="357" spans="2:15">
      <c r="B357" s="93"/>
      <c r="C357" s="93"/>
      <c r="D357" s="93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</row>
    <row r="358" spans="2:15">
      <c r="B358" s="112"/>
      <c r="C358" s="93"/>
      <c r="D358" s="93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</row>
    <row r="359" spans="2:15">
      <c r="B359" s="112"/>
      <c r="C359" s="93"/>
      <c r="D359" s="93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</row>
    <row r="360" spans="2:15">
      <c r="B360" s="113"/>
      <c r="C360" s="93"/>
      <c r="D360" s="93"/>
      <c r="E360" s="93"/>
      <c r="F360" s="93"/>
      <c r="G360" s="93"/>
      <c r="H360" s="94"/>
      <c r="I360" s="94"/>
      <c r="J360" s="94"/>
      <c r="K360" s="94"/>
      <c r="L360" s="94"/>
      <c r="M360" s="94"/>
      <c r="N360" s="94"/>
      <c r="O360" s="94"/>
    </row>
    <row r="361" spans="2:15">
      <c r="B361" s="93"/>
      <c r="C361" s="93"/>
      <c r="D361" s="93"/>
      <c r="E361" s="93"/>
      <c r="F361" s="93"/>
      <c r="G361" s="93"/>
      <c r="H361" s="94"/>
      <c r="I361" s="94"/>
      <c r="J361" s="94"/>
      <c r="K361" s="94"/>
      <c r="L361" s="94"/>
      <c r="M361" s="94"/>
      <c r="N361" s="94"/>
      <c r="O361" s="94"/>
    </row>
    <row r="362" spans="2:15">
      <c r="B362" s="93"/>
      <c r="C362" s="93"/>
      <c r="D362" s="93"/>
      <c r="E362" s="93"/>
      <c r="F362" s="93"/>
      <c r="G362" s="93"/>
      <c r="H362" s="94"/>
      <c r="I362" s="94"/>
      <c r="J362" s="94"/>
      <c r="K362" s="94"/>
      <c r="L362" s="94"/>
      <c r="M362" s="94"/>
      <c r="N362" s="94"/>
      <c r="O362" s="94"/>
    </row>
    <row r="363" spans="2:15">
      <c r="B363" s="93"/>
      <c r="C363" s="93"/>
      <c r="D363" s="93"/>
      <c r="E363" s="93"/>
      <c r="F363" s="93"/>
      <c r="G363" s="93"/>
      <c r="H363" s="94"/>
      <c r="I363" s="94"/>
      <c r="J363" s="94"/>
      <c r="K363" s="94"/>
      <c r="L363" s="94"/>
      <c r="M363" s="94"/>
      <c r="N363" s="94"/>
      <c r="O363" s="94"/>
    </row>
    <row r="364" spans="2:15">
      <c r="B364" s="93"/>
      <c r="C364" s="93"/>
      <c r="D364" s="93"/>
      <c r="E364" s="93"/>
      <c r="F364" s="93"/>
      <c r="G364" s="93"/>
      <c r="H364" s="94"/>
      <c r="I364" s="94"/>
      <c r="J364" s="94"/>
      <c r="K364" s="94"/>
      <c r="L364" s="94"/>
      <c r="M364" s="94"/>
      <c r="N364" s="94"/>
      <c r="O364" s="94"/>
    </row>
    <row r="365" spans="2:15">
      <c r="B365" s="93"/>
      <c r="C365" s="93"/>
      <c r="D365" s="93"/>
      <c r="E365" s="93"/>
      <c r="F365" s="93"/>
      <c r="G365" s="93"/>
      <c r="H365" s="94"/>
      <c r="I365" s="94"/>
      <c r="J365" s="94"/>
      <c r="K365" s="94"/>
      <c r="L365" s="94"/>
      <c r="M365" s="94"/>
      <c r="N365" s="94"/>
      <c r="O365" s="94"/>
    </row>
    <row r="366" spans="2:15">
      <c r="B366" s="93"/>
      <c r="C366" s="93"/>
      <c r="D366" s="93"/>
      <c r="E366" s="93"/>
      <c r="F366" s="93"/>
      <c r="G366" s="93"/>
      <c r="H366" s="94"/>
      <c r="I366" s="94"/>
      <c r="J366" s="94"/>
      <c r="K366" s="94"/>
      <c r="L366" s="94"/>
      <c r="M366" s="94"/>
      <c r="N366" s="94"/>
      <c r="O366" s="94"/>
    </row>
    <row r="367" spans="2:15">
      <c r="B367" s="93"/>
      <c r="C367" s="93"/>
      <c r="D367" s="93"/>
      <c r="E367" s="93"/>
      <c r="F367" s="93"/>
      <c r="G367" s="93"/>
      <c r="H367" s="94"/>
      <c r="I367" s="94"/>
      <c r="J367" s="94"/>
      <c r="K367" s="94"/>
      <c r="L367" s="94"/>
      <c r="M367" s="94"/>
      <c r="N367" s="94"/>
      <c r="O367" s="94"/>
    </row>
    <row r="368" spans="2:15">
      <c r="B368" s="93"/>
      <c r="C368" s="93"/>
      <c r="D368" s="93"/>
      <c r="E368" s="93"/>
      <c r="F368" s="93"/>
      <c r="G368" s="93"/>
      <c r="H368" s="94"/>
      <c r="I368" s="94"/>
      <c r="J368" s="94"/>
      <c r="K368" s="94"/>
      <c r="L368" s="94"/>
      <c r="M368" s="94"/>
      <c r="N368" s="94"/>
      <c r="O368" s="94"/>
    </row>
    <row r="369" spans="2:15">
      <c r="B369" s="93"/>
      <c r="C369" s="93"/>
      <c r="D369" s="93"/>
      <c r="E369" s="93"/>
      <c r="F369" s="93"/>
      <c r="G369" s="93"/>
      <c r="H369" s="94"/>
      <c r="I369" s="94"/>
      <c r="J369" s="94"/>
      <c r="K369" s="94"/>
      <c r="L369" s="94"/>
      <c r="M369" s="94"/>
      <c r="N369" s="94"/>
      <c r="O369" s="94"/>
    </row>
    <row r="370" spans="2:15">
      <c r="B370" s="93"/>
      <c r="C370" s="93"/>
      <c r="D370" s="93"/>
      <c r="E370" s="93"/>
      <c r="F370" s="93"/>
      <c r="G370" s="93"/>
      <c r="H370" s="94"/>
      <c r="I370" s="94"/>
      <c r="J370" s="94"/>
      <c r="K370" s="94"/>
      <c r="L370" s="94"/>
      <c r="M370" s="94"/>
      <c r="N370" s="94"/>
      <c r="O370" s="94"/>
    </row>
    <row r="371" spans="2:15">
      <c r="B371" s="93"/>
      <c r="C371" s="93"/>
      <c r="D371" s="93"/>
      <c r="E371" s="93"/>
      <c r="F371" s="93"/>
      <c r="G371" s="93"/>
      <c r="H371" s="94"/>
      <c r="I371" s="94"/>
      <c r="J371" s="94"/>
      <c r="K371" s="94"/>
      <c r="L371" s="94"/>
      <c r="M371" s="94"/>
      <c r="N371" s="94"/>
      <c r="O371" s="94"/>
    </row>
    <row r="372" spans="2:15">
      <c r="B372" s="93"/>
      <c r="C372" s="93"/>
      <c r="D372" s="93"/>
      <c r="E372" s="93"/>
      <c r="F372" s="93"/>
      <c r="G372" s="93"/>
      <c r="H372" s="94"/>
      <c r="I372" s="94"/>
      <c r="J372" s="94"/>
      <c r="K372" s="94"/>
      <c r="L372" s="94"/>
      <c r="M372" s="94"/>
      <c r="N372" s="94"/>
      <c r="O372" s="94"/>
    </row>
    <row r="373" spans="2:15">
      <c r="B373" s="93"/>
      <c r="C373" s="93"/>
      <c r="D373" s="93"/>
      <c r="E373" s="93"/>
      <c r="F373" s="93"/>
      <c r="G373" s="93"/>
      <c r="H373" s="94"/>
      <c r="I373" s="94"/>
      <c r="J373" s="94"/>
      <c r="K373" s="94"/>
      <c r="L373" s="94"/>
      <c r="M373" s="94"/>
      <c r="N373" s="94"/>
      <c r="O373" s="94"/>
    </row>
    <row r="374" spans="2:15">
      <c r="B374" s="93"/>
      <c r="C374" s="93"/>
      <c r="D374" s="93"/>
      <c r="E374" s="93"/>
      <c r="F374" s="93"/>
      <c r="G374" s="93"/>
      <c r="H374" s="94"/>
      <c r="I374" s="94"/>
      <c r="J374" s="94"/>
      <c r="K374" s="94"/>
      <c r="L374" s="94"/>
      <c r="M374" s="94"/>
      <c r="N374" s="94"/>
      <c r="O374" s="94"/>
    </row>
    <row r="375" spans="2:15">
      <c r="B375" s="93"/>
      <c r="C375" s="93"/>
      <c r="D375" s="93"/>
      <c r="E375" s="93"/>
      <c r="F375" s="93"/>
      <c r="G375" s="93"/>
      <c r="H375" s="94"/>
      <c r="I375" s="94"/>
      <c r="J375" s="94"/>
      <c r="K375" s="94"/>
      <c r="L375" s="94"/>
      <c r="M375" s="94"/>
      <c r="N375" s="94"/>
      <c r="O375" s="94"/>
    </row>
    <row r="376" spans="2:15">
      <c r="B376" s="93"/>
      <c r="C376" s="93"/>
      <c r="D376" s="93"/>
      <c r="E376" s="93"/>
      <c r="F376" s="93"/>
      <c r="G376" s="93"/>
      <c r="H376" s="94"/>
      <c r="I376" s="94"/>
      <c r="J376" s="94"/>
      <c r="K376" s="94"/>
      <c r="L376" s="94"/>
      <c r="M376" s="94"/>
      <c r="N376" s="94"/>
      <c r="O376" s="94"/>
    </row>
    <row r="377" spans="2:15">
      <c r="B377" s="93"/>
      <c r="C377" s="93"/>
      <c r="D377" s="93"/>
      <c r="E377" s="93"/>
      <c r="F377" s="93"/>
      <c r="G377" s="93"/>
      <c r="H377" s="94"/>
      <c r="I377" s="94"/>
      <c r="J377" s="94"/>
      <c r="K377" s="94"/>
      <c r="L377" s="94"/>
      <c r="M377" s="94"/>
      <c r="N377" s="94"/>
      <c r="O377" s="94"/>
    </row>
    <row r="378" spans="2:15">
      <c r="B378" s="93"/>
      <c r="C378" s="93"/>
      <c r="D378" s="93"/>
      <c r="E378" s="93"/>
      <c r="F378" s="93"/>
      <c r="G378" s="93"/>
      <c r="H378" s="94"/>
      <c r="I378" s="94"/>
      <c r="J378" s="94"/>
      <c r="K378" s="94"/>
      <c r="L378" s="94"/>
      <c r="M378" s="94"/>
      <c r="N378" s="94"/>
      <c r="O378" s="94"/>
    </row>
    <row r="379" spans="2:15">
      <c r="B379" s="93"/>
      <c r="C379" s="93"/>
      <c r="D379" s="93"/>
      <c r="E379" s="93"/>
      <c r="F379" s="93"/>
      <c r="G379" s="93"/>
      <c r="H379" s="94"/>
      <c r="I379" s="94"/>
      <c r="J379" s="94"/>
      <c r="K379" s="94"/>
      <c r="L379" s="94"/>
      <c r="M379" s="94"/>
      <c r="N379" s="94"/>
      <c r="O379" s="94"/>
    </row>
    <row r="380" spans="2:15">
      <c r="B380" s="93"/>
      <c r="C380" s="93"/>
      <c r="D380" s="93"/>
      <c r="E380" s="93"/>
      <c r="F380" s="93"/>
      <c r="G380" s="93"/>
      <c r="H380" s="94"/>
      <c r="I380" s="94"/>
      <c r="J380" s="94"/>
      <c r="K380" s="94"/>
      <c r="L380" s="94"/>
      <c r="M380" s="94"/>
      <c r="N380" s="94"/>
      <c r="O380" s="94"/>
    </row>
    <row r="381" spans="2:15">
      <c r="B381" s="93"/>
      <c r="C381" s="93"/>
      <c r="D381" s="93"/>
      <c r="E381" s="93"/>
      <c r="F381" s="93"/>
      <c r="G381" s="93"/>
      <c r="H381" s="94"/>
      <c r="I381" s="94"/>
      <c r="J381" s="94"/>
      <c r="K381" s="94"/>
      <c r="L381" s="94"/>
      <c r="M381" s="94"/>
      <c r="N381" s="94"/>
      <c r="O381" s="94"/>
    </row>
    <row r="382" spans="2:15">
      <c r="B382" s="93"/>
      <c r="C382" s="93"/>
      <c r="D382" s="93"/>
      <c r="E382" s="93"/>
      <c r="F382" s="93"/>
      <c r="G382" s="93"/>
      <c r="H382" s="94"/>
      <c r="I382" s="94"/>
      <c r="J382" s="94"/>
      <c r="K382" s="94"/>
      <c r="L382" s="94"/>
      <c r="M382" s="94"/>
      <c r="N382" s="94"/>
      <c r="O382" s="94"/>
    </row>
    <row r="383" spans="2:15">
      <c r="B383" s="93"/>
      <c r="C383" s="93"/>
      <c r="D383" s="93"/>
      <c r="E383" s="93"/>
      <c r="F383" s="93"/>
      <c r="G383" s="93"/>
      <c r="H383" s="94"/>
      <c r="I383" s="94"/>
      <c r="J383" s="94"/>
      <c r="K383" s="94"/>
      <c r="L383" s="94"/>
      <c r="M383" s="94"/>
      <c r="N383" s="94"/>
      <c r="O383" s="94"/>
    </row>
    <row r="384" spans="2:15">
      <c r="B384" s="93"/>
      <c r="C384" s="93"/>
      <c r="D384" s="93"/>
      <c r="E384" s="93"/>
      <c r="F384" s="93"/>
      <c r="G384" s="93"/>
      <c r="H384" s="94"/>
      <c r="I384" s="94"/>
      <c r="J384" s="94"/>
      <c r="K384" s="94"/>
      <c r="L384" s="94"/>
      <c r="M384" s="94"/>
      <c r="N384" s="94"/>
      <c r="O384" s="94"/>
    </row>
    <row r="385" spans="2:15">
      <c r="B385" s="93"/>
      <c r="C385" s="93"/>
      <c r="D385" s="93"/>
      <c r="E385" s="93"/>
      <c r="F385" s="93"/>
      <c r="G385" s="93"/>
      <c r="H385" s="94"/>
      <c r="I385" s="94"/>
      <c r="J385" s="94"/>
      <c r="K385" s="94"/>
      <c r="L385" s="94"/>
      <c r="M385" s="94"/>
      <c r="N385" s="94"/>
      <c r="O385" s="94"/>
    </row>
    <row r="386" spans="2:15">
      <c r="B386" s="93"/>
      <c r="C386" s="93"/>
      <c r="D386" s="93"/>
      <c r="E386" s="93"/>
      <c r="F386" s="93"/>
      <c r="G386" s="93"/>
      <c r="H386" s="94"/>
      <c r="I386" s="94"/>
      <c r="J386" s="94"/>
      <c r="K386" s="94"/>
      <c r="L386" s="94"/>
      <c r="M386" s="94"/>
      <c r="N386" s="94"/>
      <c r="O386" s="94"/>
    </row>
    <row r="387" spans="2:15">
      <c r="B387" s="93"/>
      <c r="C387" s="93"/>
      <c r="D387" s="93"/>
      <c r="E387" s="93"/>
      <c r="F387" s="93"/>
      <c r="G387" s="93"/>
      <c r="H387" s="94"/>
      <c r="I387" s="94"/>
      <c r="J387" s="94"/>
      <c r="K387" s="94"/>
      <c r="L387" s="94"/>
      <c r="M387" s="94"/>
      <c r="N387" s="94"/>
      <c r="O387" s="94"/>
    </row>
    <row r="388" spans="2:15">
      <c r="B388" s="93"/>
      <c r="C388" s="93"/>
      <c r="D388" s="93"/>
      <c r="E388" s="93"/>
      <c r="F388" s="93"/>
      <c r="G388" s="93"/>
      <c r="H388" s="94"/>
      <c r="I388" s="94"/>
      <c r="J388" s="94"/>
      <c r="K388" s="94"/>
      <c r="L388" s="94"/>
      <c r="M388" s="94"/>
      <c r="N388" s="94"/>
      <c r="O388" s="94"/>
    </row>
    <row r="389" spans="2:15">
      <c r="B389" s="93"/>
      <c r="C389" s="93"/>
      <c r="D389" s="93"/>
      <c r="E389" s="93"/>
      <c r="F389" s="93"/>
      <c r="G389" s="93"/>
      <c r="H389" s="94"/>
      <c r="I389" s="94"/>
      <c r="J389" s="94"/>
      <c r="K389" s="94"/>
      <c r="L389" s="94"/>
      <c r="M389" s="94"/>
      <c r="N389" s="94"/>
      <c r="O389" s="94"/>
    </row>
    <row r="390" spans="2:15">
      <c r="B390" s="93"/>
      <c r="C390" s="93"/>
      <c r="D390" s="93"/>
      <c r="E390" s="93"/>
      <c r="F390" s="93"/>
      <c r="G390" s="93"/>
      <c r="H390" s="94"/>
      <c r="I390" s="94"/>
      <c r="J390" s="94"/>
      <c r="K390" s="94"/>
      <c r="L390" s="94"/>
      <c r="M390" s="94"/>
      <c r="N390" s="94"/>
      <c r="O390" s="94"/>
    </row>
    <row r="391" spans="2:15">
      <c r="B391" s="93"/>
      <c r="C391" s="93"/>
      <c r="D391" s="93"/>
      <c r="E391" s="93"/>
      <c r="F391" s="93"/>
      <c r="G391" s="93"/>
      <c r="H391" s="94"/>
      <c r="I391" s="94"/>
      <c r="J391" s="94"/>
      <c r="K391" s="94"/>
      <c r="L391" s="94"/>
      <c r="M391" s="94"/>
      <c r="N391" s="94"/>
      <c r="O391" s="94"/>
    </row>
    <row r="392" spans="2:15">
      <c r="B392" s="93"/>
      <c r="C392" s="93"/>
      <c r="D392" s="93"/>
      <c r="E392" s="93"/>
      <c r="F392" s="93"/>
      <c r="G392" s="93"/>
      <c r="H392" s="94"/>
      <c r="I392" s="94"/>
      <c r="J392" s="94"/>
      <c r="K392" s="94"/>
      <c r="L392" s="94"/>
      <c r="M392" s="94"/>
      <c r="N392" s="94"/>
      <c r="O392" s="94"/>
    </row>
    <row r="393" spans="2:15">
      <c r="B393" s="93"/>
      <c r="C393" s="93"/>
      <c r="D393" s="93"/>
      <c r="E393" s="93"/>
      <c r="F393" s="93"/>
      <c r="G393" s="93"/>
      <c r="H393" s="94"/>
      <c r="I393" s="94"/>
      <c r="J393" s="94"/>
      <c r="K393" s="94"/>
      <c r="L393" s="94"/>
      <c r="M393" s="94"/>
      <c r="N393" s="94"/>
      <c r="O393" s="94"/>
    </row>
    <row r="394" spans="2:15">
      <c r="B394" s="93"/>
      <c r="C394" s="93"/>
      <c r="D394" s="93"/>
      <c r="E394" s="93"/>
      <c r="F394" s="93"/>
      <c r="G394" s="93"/>
      <c r="H394" s="94"/>
      <c r="I394" s="94"/>
      <c r="J394" s="94"/>
      <c r="K394" s="94"/>
      <c r="L394" s="94"/>
      <c r="M394" s="94"/>
      <c r="N394" s="94"/>
      <c r="O394" s="94"/>
    </row>
    <row r="395" spans="2:15">
      <c r="B395" s="93"/>
      <c r="C395" s="93"/>
      <c r="D395" s="93"/>
      <c r="E395" s="93"/>
      <c r="F395" s="93"/>
      <c r="G395" s="93"/>
      <c r="H395" s="94"/>
      <c r="I395" s="94"/>
      <c r="J395" s="94"/>
      <c r="K395" s="94"/>
      <c r="L395" s="94"/>
      <c r="M395" s="94"/>
      <c r="N395" s="94"/>
      <c r="O395" s="94"/>
    </row>
    <row r="396" spans="2:15">
      <c r="B396" s="93"/>
      <c r="C396" s="93"/>
      <c r="D396" s="93"/>
      <c r="E396" s="93"/>
      <c r="F396" s="93"/>
      <c r="G396" s="93"/>
      <c r="H396" s="94"/>
      <c r="I396" s="94"/>
      <c r="J396" s="94"/>
      <c r="K396" s="94"/>
      <c r="L396" s="94"/>
      <c r="M396" s="94"/>
      <c r="N396" s="94"/>
      <c r="O396" s="94"/>
    </row>
    <row r="397" spans="2:15">
      <c r="B397" s="93"/>
      <c r="C397" s="93"/>
      <c r="D397" s="93"/>
      <c r="E397" s="93"/>
      <c r="F397" s="93"/>
      <c r="G397" s="93"/>
      <c r="H397" s="94"/>
      <c r="I397" s="94"/>
      <c r="J397" s="94"/>
      <c r="K397" s="94"/>
      <c r="L397" s="94"/>
      <c r="M397" s="94"/>
      <c r="N397" s="94"/>
      <c r="O397" s="94"/>
    </row>
    <row r="398" spans="2:15">
      <c r="B398" s="93"/>
      <c r="C398" s="93"/>
      <c r="D398" s="93"/>
      <c r="E398" s="93"/>
      <c r="F398" s="93"/>
      <c r="G398" s="93"/>
      <c r="H398" s="94"/>
      <c r="I398" s="94"/>
      <c r="J398" s="94"/>
      <c r="K398" s="94"/>
      <c r="L398" s="94"/>
      <c r="M398" s="94"/>
      <c r="N398" s="94"/>
      <c r="O398" s="94"/>
    </row>
    <row r="399" spans="2:15">
      <c r="B399" s="93"/>
      <c r="C399" s="93"/>
      <c r="D399" s="93"/>
      <c r="E399" s="93"/>
      <c r="F399" s="93"/>
      <c r="G399" s="93"/>
      <c r="H399" s="94"/>
      <c r="I399" s="94"/>
      <c r="J399" s="94"/>
      <c r="K399" s="94"/>
      <c r="L399" s="94"/>
      <c r="M399" s="94"/>
      <c r="N399" s="94"/>
      <c r="O399" s="94"/>
    </row>
    <row r="400" spans="2:15">
      <c r="B400" s="93"/>
      <c r="C400" s="93"/>
      <c r="D400" s="93"/>
      <c r="E400" s="93"/>
      <c r="F400" s="93"/>
      <c r="G400" s="93"/>
      <c r="H400" s="94"/>
      <c r="I400" s="94"/>
      <c r="J400" s="94"/>
      <c r="K400" s="94"/>
      <c r="L400" s="94"/>
      <c r="M400" s="94"/>
      <c r="N400" s="94"/>
      <c r="O400" s="94"/>
    </row>
    <row r="401" spans="2:15">
      <c r="B401" s="93"/>
      <c r="C401" s="93"/>
      <c r="D401" s="93"/>
      <c r="E401" s="93"/>
      <c r="F401" s="93"/>
      <c r="G401" s="93"/>
      <c r="H401" s="94"/>
      <c r="I401" s="94"/>
      <c r="J401" s="94"/>
      <c r="K401" s="94"/>
      <c r="L401" s="94"/>
      <c r="M401" s="94"/>
      <c r="N401" s="94"/>
      <c r="O401" s="94"/>
    </row>
    <row r="402" spans="2:15">
      <c r="B402" s="93"/>
      <c r="C402" s="93"/>
      <c r="D402" s="93"/>
      <c r="E402" s="93"/>
      <c r="F402" s="93"/>
      <c r="G402" s="93"/>
      <c r="H402" s="94"/>
      <c r="I402" s="94"/>
      <c r="J402" s="94"/>
      <c r="K402" s="94"/>
      <c r="L402" s="94"/>
      <c r="M402" s="94"/>
      <c r="N402" s="94"/>
      <c r="O402" s="94"/>
    </row>
    <row r="403" spans="2:15">
      <c r="B403" s="93"/>
      <c r="C403" s="93"/>
      <c r="D403" s="93"/>
      <c r="E403" s="93"/>
      <c r="F403" s="93"/>
      <c r="G403" s="93"/>
      <c r="H403" s="94"/>
      <c r="I403" s="94"/>
      <c r="J403" s="94"/>
      <c r="K403" s="94"/>
      <c r="L403" s="94"/>
      <c r="M403" s="94"/>
      <c r="N403" s="94"/>
      <c r="O403" s="94"/>
    </row>
    <row r="404" spans="2:15">
      <c r="B404" s="93"/>
      <c r="C404" s="93"/>
      <c r="D404" s="93"/>
      <c r="E404" s="93"/>
      <c r="F404" s="93"/>
      <c r="G404" s="93"/>
      <c r="H404" s="94"/>
      <c r="I404" s="94"/>
      <c r="J404" s="94"/>
      <c r="K404" s="94"/>
      <c r="L404" s="94"/>
      <c r="M404" s="94"/>
      <c r="N404" s="94"/>
      <c r="O404" s="94"/>
    </row>
    <row r="405" spans="2:15">
      <c r="B405" s="93"/>
      <c r="C405" s="93"/>
      <c r="D405" s="93"/>
      <c r="E405" s="93"/>
      <c r="F405" s="93"/>
      <c r="G405" s="93"/>
      <c r="H405" s="94"/>
      <c r="I405" s="94"/>
      <c r="J405" s="94"/>
      <c r="K405" s="94"/>
      <c r="L405" s="94"/>
      <c r="M405" s="94"/>
      <c r="N405" s="94"/>
      <c r="O405" s="94"/>
    </row>
    <row r="406" spans="2:15">
      <c r="B406" s="93"/>
      <c r="C406" s="93"/>
      <c r="D406" s="93"/>
      <c r="E406" s="93"/>
      <c r="F406" s="93"/>
      <c r="G406" s="93"/>
      <c r="H406" s="94"/>
      <c r="I406" s="94"/>
      <c r="J406" s="94"/>
      <c r="K406" s="94"/>
      <c r="L406" s="94"/>
      <c r="M406" s="94"/>
      <c r="N406" s="94"/>
      <c r="O406" s="94"/>
    </row>
    <row r="407" spans="2:15">
      <c r="B407" s="93"/>
      <c r="C407" s="93"/>
      <c r="D407" s="93"/>
      <c r="E407" s="93"/>
      <c r="F407" s="93"/>
      <c r="G407" s="93"/>
      <c r="H407" s="94"/>
      <c r="I407" s="94"/>
      <c r="J407" s="94"/>
      <c r="K407" s="94"/>
      <c r="L407" s="94"/>
      <c r="M407" s="94"/>
      <c r="N407" s="94"/>
      <c r="O407" s="94"/>
    </row>
    <row r="408" spans="2:15">
      <c r="B408" s="93"/>
      <c r="C408" s="93"/>
      <c r="D408" s="93"/>
      <c r="E408" s="93"/>
      <c r="F408" s="93"/>
      <c r="G408" s="93"/>
      <c r="H408" s="94"/>
      <c r="I408" s="94"/>
      <c r="J408" s="94"/>
      <c r="K408" s="94"/>
      <c r="L408" s="94"/>
      <c r="M408" s="94"/>
      <c r="N408" s="94"/>
      <c r="O408" s="94"/>
    </row>
    <row r="409" spans="2:15">
      <c r="B409" s="93"/>
      <c r="C409" s="93"/>
      <c r="D409" s="93"/>
      <c r="E409" s="93"/>
      <c r="F409" s="93"/>
      <c r="G409" s="93"/>
      <c r="H409" s="94"/>
      <c r="I409" s="94"/>
      <c r="J409" s="94"/>
      <c r="K409" s="94"/>
      <c r="L409" s="94"/>
      <c r="M409" s="94"/>
      <c r="N409" s="94"/>
      <c r="O409" s="94"/>
    </row>
    <row r="410" spans="2:15">
      <c r="B410" s="93"/>
      <c r="C410" s="93"/>
      <c r="D410" s="93"/>
      <c r="E410" s="93"/>
      <c r="F410" s="93"/>
      <c r="G410" s="93"/>
      <c r="H410" s="94"/>
      <c r="I410" s="94"/>
      <c r="J410" s="94"/>
      <c r="K410" s="94"/>
      <c r="L410" s="94"/>
      <c r="M410" s="94"/>
      <c r="N410" s="94"/>
      <c r="O410" s="94"/>
    </row>
    <row r="411" spans="2:15">
      <c r="B411" s="93"/>
      <c r="C411" s="93"/>
      <c r="D411" s="93"/>
      <c r="E411" s="93"/>
      <c r="F411" s="93"/>
      <c r="G411" s="93"/>
      <c r="H411" s="94"/>
      <c r="I411" s="94"/>
      <c r="J411" s="94"/>
      <c r="K411" s="94"/>
      <c r="L411" s="94"/>
      <c r="M411" s="94"/>
      <c r="N411" s="94"/>
      <c r="O411" s="94"/>
    </row>
    <row r="412" spans="2:15">
      <c r="B412" s="93"/>
      <c r="C412" s="93"/>
      <c r="D412" s="93"/>
      <c r="E412" s="93"/>
      <c r="F412" s="93"/>
      <c r="G412" s="93"/>
      <c r="H412" s="94"/>
      <c r="I412" s="94"/>
      <c r="J412" s="94"/>
      <c r="K412" s="94"/>
      <c r="L412" s="94"/>
      <c r="M412" s="94"/>
      <c r="N412" s="94"/>
      <c r="O412" s="94"/>
    </row>
    <row r="413" spans="2:15">
      <c r="B413" s="93"/>
      <c r="C413" s="93"/>
      <c r="D413" s="93"/>
      <c r="E413" s="93"/>
      <c r="F413" s="93"/>
      <c r="G413" s="93"/>
      <c r="H413" s="94"/>
      <c r="I413" s="94"/>
      <c r="J413" s="94"/>
      <c r="K413" s="94"/>
      <c r="L413" s="94"/>
      <c r="M413" s="94"/>
      <c r="N413" s="94"/>
      <c r="O413" s="94"/>
    </row>
    <row r="414" spans="2:15">
      <c r="B414" s="93"/>
      <c r="C414" s="93"/>
      <c r="D414" s="93"/>
      <c r="E414" s="93"/>
      <c r="F414" s="93"/>
      <c r="G414" s="93"/>
      <c r="H414" s="94"/>
      <c r="I414" s="94"/>
      <c r="J414" s="94"/>
      <c r="K414" s="94"/>
      <c r="L414" s="94"/>
      <c r="M414" s="94"/>
      <c r="N414" s="94"/>
      <c r="O414" s="94"/>
    </row>
    <row r="415" spans="2:15">
      <c r="B415" s="93"/>
      <c r="C415" s="93"/>
      <c r="D415" s="93"/>
      <c r="E415" s="93"/>
      <c r="F415" s="93"/>
      <c r="G415" s="93"/>
      <c r="H415" s="94"/>
      <c r="I415" s="94"/>
      <c r="J415" s="94"/>
      <c r="K415" s="94"/>
      <c r="L415" s="94"/>
      <c r="M415" s="94"/>
      <c r="N415" s="94"/>
      <c r="O415" s="94"/>
    </row>
    <row r="416" spans="2:15">
      <c r="B416" s="93"/>
      <c r="C416" s="93"/>
      <c r="D416" s="93"/>
      <c r="E416" s="93"/>
      <c r="F416" s="93"/>
      <c r="G416" s="93"/>
      <c r="H416" s="94"/>
      <c r="I416" s="94"/>
      <c r="J416" s="94"/>
      <c r="K416" s="94"/>
      <c r="L416" s="94"/>
      <c r="M416" s="94"/>
      <c r="N416" s="94"/>
      <c r="O416" s="94"/>
    </row>
    <row r="417" spans="2:15">
      <c r="B417" s="93"/>
      <c r="C417" s="93"/>
      <c r="D417" s="93"/>
      <c r="E417" s="93"/>
      <c r="F417" s="93"/>
      <c r="G417" s="93"/>
      <c r="H417" s="94"/>
      <c r="I417" s="94"/>
      <c r="J417" s="94"/>
      <c r="K417" s="94"/>
      <c r="L417" s="94"/>
      <c r="M417" s="94"/>
      <c r="N417" s="94"/>
      <c r="O417" s="94"/>
    </row>
    <row r="418" spans="2:15">
      <c r="B418" s="93"/>
      <c r="C418" s="93"/>
      <c r="D418" s="93"/>
      <c r="E418" s="93"/>
      <c r="F418" s="93"/>
      <c r="G418" s="93"/>
      <c r="H418" s="94"/>
      <c r="I418" s="94"/>
      <c r="J418" s="94"/>
      <c r="K418" s="94"/>
      <c r="L418" s="94"/>
      <c r="M418" s="94"/>
      <c r="N418" s="94"/>
      <c r="O418" s="94"/>
    </row>
    <row r="419" spans="2:15">
      <c r="B419" s="93"/>
      <c r="C419" s="93"/>
      <c r="D419" s="93"/>
      <c r="E419" s="93"/>
      <c r="F419" s="93"/>
      <c r="G419" s="93"/>
      <c r="H419" s="94"/>
      <c r="I419" s="94"/>
      <c r="J419" s="94"/>
      <c r="K419" s="94"/>
      <c r="L419" s="94"/>
      <c r="M419" s="94"/>
      <c r="N419" s="94"/>
      <c r="O419" s="94"/>
    </row>
    <row r="420" spans="2:15">
      <c r="B420" s="93"/>
      <c r="C420" s="93"/>
      <c r="D420" s="93"/>
      <c r="E420" s="93"/>
      <c r="F420" s="93"/>
      <c r="G420" s="93"/>
      <c r="H420" s="94"/>
      <c r="I420" s="94"/>
      <c r="J420" s="94"/>
      <c r="K420" s="94"/>
      <c r="L420" s="94"/>
      <c r="M420" s="94"/>
      <c r="N420" s="94"/>
      <c r="O420" s="94"/>
    </row>
    <row r="421" spans="2:15">
      <c r="B421" s="93"/>
      <c r="C421" s="93"/>
      <c r="D421" s="93"/>
      <c r="E421" s="93"/>
      <c r="F421" s="93"/>
      <c r="G421" s="93"/>
      <c r="H421" s="94"/>
      <c r="I421" s="94"/>
      <c r="J421" s="94"/>
      <c r="K421" s="94"/>
      <c r="L421" s="94"/>
      <c r="M421" s="94"/>
      <c r="N421" s="94"/>
      <c r="O421" s="94"/>
    </row>
    <row r="422" spans="2:15">
      <c r="B422" s="93"/>
      <c r="C422" s="93"/>
      <c r="D422" s="93"/>
      <c r="E422" s="93"/>
      <c r="F422" s="93"/>
      <c r="G422" s="93"/>
      <c r="H422" s="94"/>
      <c r="I422" s="94"/>
      <c r="J422" s="94"/>
      <c r="K422" s="94"/>
      <c r="L422" s="94"/>
      <c r="M422" s="94"/>
      <c r="N422" s="94"/>
      <c r="O422" s="94"/>
    </row>
    <row r="423" spans="2:15">
      <c r="B423" s="93"/>
      <c r="C423" s="93"/>
      <c r="D423" s="93"/>
      <c r="E423" s="93"/>
      <c r="F423" s="93"/>
      <c r="G423" s="93"/>
      <c r="H423" s="94"/>
      <c r="I423" s="94"/>
      <c r="J423" s="94"/>
      <c r="K423" s="94"/>
      <c r="L423" s="94"/>
      <c r="M423" s="94"/>
      <c r="N423" s="94"/>
      <c r="O423" s="94"/>
    </row>
    <row r="424" spans="2:15">
      <c r="B424" s="93"/>
      <c r="C424" s="93"/>
      <c r="D424" s="93"/>
      <c r="E424" s="93"/>
      <c r="F424" s="93"/>
      <c r="G424" s="93"/>
      <c r="H424" s="94"/>
      <c r="I424" s="94"/>
      <c r="J424" s="94"/>
      <c r="K424" s="94"/>
      <c r="L424" s="94"/>
      <c r="M424" s="94"/>
      <c r="N424" s="94"/>
      <c r="O424" s="94"/>
    </row>
    <row r="425" spans="2:15">
      <c r="B425" s="93"/>
      <c r="C425" s="93"/>
      <c r="D425" s="93"/>
      <c r="E425" s="93"/>
      <c r="F425" s="93"/>
      <c r="G425" s="93"/>
      <c r="H425" s="94"/>
      <c r="I425" s="94"/>
      <c r="J425" s="94"/>
      <c r="K425" s="94"/>
      <c r="L425" s="94"/>
      <c r="M425" s="94"/>
      <c r="N425" s="94"/>
      <c r="O425" s="94"/>
    </row>
    <row r="426" spans="2:15">
      <c r="B426" s="93"/>
      <c r="C426" s="93"/>
      <c r="D426" s="93"/>
      <c r="E426" s="93"/>
      <c r="F426" s="93"/>
      <c r="G426" s="93"/>
      <c r="H426" s="94"/>
      <c r="I426" s="94"/>
      <c r="J426" s="94"/>
      <c r="K426" s="94"/>
      <c r="L426" s="94"/>
      <c r="M426" s="94"/>
      <c r="N426" s="94"/>
      <c r="O426" s="94"/>
    </row>
    <row r="427" spans="2:15">
      <c r="B427" s="93"/>
      <c r="C427" s="93"/>
      <c r="D427" s="93"/>
      <c r="E427" s="93"/>
      <c r="F427" s="93"/>
      <c r="G427" s="93"/>
      <c r="H427" s="94"/>
      <c r="I427" s="94"/>
      <c r="J427" s="94"/>
      <c r="K427" s="94"/>
      <c r="L427" s="94"/>
      <c r="M427" s="94"/>
      <c r="N427" s="94"/>
      <c r="O427" s="94"/>
    </row>
    <row r="428" spans="2:15">
      <c r="B428" s="93"/>
      <c r="C428" s="93"/>
      <c r="D428" s="93"/>
      <c r="E428" s="93"/>
      <c r="F428" s="93"/>
      <c r="G428" s="93"/>
      <c r="H428" s="94"/>
      <c r="I428" s="94"/>
      <c r="J428" s="94"/>
      <c r="K428" s="94"/>
      <c r="L428" s="94"/>
      <c r="M428" s="94"/>
      <c r="N428" s="94"/>
      <c r="O428" s="94"/>
    </row>
    <row r="429" spans="2:15">
      <c r="B429" s="93"/>
      <c r="C429" s="93"/>
      <c r="D429" s="93"/>
      <c r="E429" s="93"/>
      <c r="F429" s="93"/>
      <c r="G429" s="93"/>
      <c r="H429" s="94"/>
      <c r="I429" s="94"/>
      <c r="J429" s="94"/>
      <c r="K429" s="94"/>
      <c r="L429" s="94"/>
      <c r="M429" s="94"/>
      <c r="N429" s="94"/>
      <c r="O429" s="94"/>
    </row>
    <row r="430" spans="2:15">
      <c r="B430" s="93"/>
      <c r="C430" s="93"/>
      <c r="D430" s="93"/>
      <c r="E430" s="93"/>
      <c r="F430" s="93"/>
      <c r="G430" s="93"/>
      <c r="H430" s="94"/>
      <c r="I430" s="94"/>
      <c r="J430" s="94"/>
      <c r="K430" s="94"/>
      <c r="L430" s="94"/>
      <c r="M430" s="94"/>
      <c r="N430" s="94"/>
      <c r="O430" s="94"/>
    </row>
    <row r="431" spans="2:15">
      <c r="B431" s="93"/>
      <c r="C431" s="93"/>
      <c r="D431" s="93"/>
      <c r="E431" s="93"/>
      <c r="F431" s="93"/>
      <c r="G431" s="93"/>
      <c r="H431" s="94"/>
      <c r="I431" s="94"/>
      <c r="J431" s="94"/>
      <c r="K431" s="94"/>
      <c r="L431" s="94"/>
      <c r="M431" s="94"/>
      <c r="N431" s="94"/>
      <c r="O431" s="94"/>
    </row>
    <row r="432" spans="2:15">
      <c r="B432" s="93"/>
      <c r="C432" s="93"/>
      <c r="D432" s="93"/>
      <c r="E432" s="93"/>
      <c r="F432" s="93"/>
      <c r="G432" s="93"/>
      <c r="H432" s="94"/>
      <c r="I432" s="94"/>
      <c r="J432" s="94"/>
      <c r="K432" s="94"/>
      <c r="L432" s="94"/>
      <c r="M432" s="94"/>
      <c r="N432" s="94"/>
      <c r="O432" s="94"/>
    </row>
    <row r="433" spans="2:15">
      <c r="B433" s="93"/>
      <c r="C433" s="93"/>
      <c r="D433" s="93"/>
      <c r="E433" s="93"/>
      <c r="F433" s="93"/>
      <c r="G433" s="93"/>
      <c r="H433" s="94"/>
      <c r="I433" s="94"/>
      <c r="J433" s="94"/>
      <c r="K433" s="94"/>
      <c r="L433" s="94"/>
      <c r="M433" s="94"/>
      <c r="N433" s="94"/>
      <c r="O433" s="94"/>
    </row>
    <row r="434" spans="2:15">
      <c r="B434" s="93"/>
      <c r="C434" s="93"/>
      <c r="D434" s="93"/>
      <c r="E434" s="93"/>
      <c r="F434" s="93"/>
      <c r="G434" s="93"/>
      <c r="H434" s="94"/>
      <c r="I434" s="94"/>
      <c r="J434" s="94"/>
      <c r="K434" s="94"/>
      <c r="L434" s="94"/>
      <c r="M434" s="94"/>
      <c r="N434" s="94"/>
      <c r="O434" s="94"/>
    </row>
    <row r="435" spans="2:15">
      <c r="B435" s="93"/>
      <c r="C435" s="93"/>
      <c r="D435" s="93"/>
      <c r="E435" s="93"/>
      <c r="F435" s="93"/>
      <c r="G435" s="93"/>
      <c r="H435" s="94"/>
      <c r="I435" s="94"/>
      <c r="J435" s="94"/>
      <c r="K435" s="94"/>
      <c r="L435" s="94"/>
      <c r="M435" s="94"/>
      <c r="N435" s="94"/>
      <c r="O435" s="94"/>
    </row>
    <row r="436" spans="2:15">
      <c r="B436" s="93"/>
      <c r="C436" s="93"/>
      <c r="D436" s="93"/>
      <c r="E436" s="93"/>
      <c r="F436" s="93"/>
      <c r="G436" s="93"/>
      <c r="H436" s="94"/>
      <c r="I436" s="94"/>
      <c r="J436" s="94"/>
      <c r="K436" s="94"/>
      <c r="L436" s="94"/>
      <c r="M436" s="94"/>
      <c r="N436" s="94"/>
      <c r="O436" s="94"/>
    </row>
    <row r="437" spans="2:15">
      <c r="B437" s="93"/>
      <c r="C437" s="93"/>
      <c r="D437" s="93"/>
      <c r="E437" s="93"/>
      <c r="F437" s="93"/>
      <c r="G437" s="93"/>
      <c r="H437" s="94"/>
      <c r="I437" s="94"/>
      <c r="J437" s="94"/>
      <c r="K437" s="94"/>
      <c r="L437" s="94"/>
      <c r="M437" s="94"/>
      <c r="N437" s="94"/>
      <c r="O437" s="94"/>
    </row>
    <row r="438" spans="2:15">
      <c r="B438" s="93"/>
      <c r="C438" s="93"/>
      <c r="D438" s="93"/>
      <c r="E438" s="93"/>
      <c r="F438" s="93"/>
      <c r="G438" s="93"/>
      <c r="H438" s="94"/>
      <c r="I438" s="94"/>
      <c r="J438" s="94"/>
      <c r="K438" s="94"/>
      <c r="L438" s="94"/>
      <c r="M438" s="94"/>
      <c r="N438" s="94"/>
      <c r="O438" s="94"/>
    </row>
    <row r="439" spans="2:15">
      <c r="B439" s="93"/>
      <c r="C439" s="93"/>
      <c r="D439" s="93"/>
      <c r="E439" s="93"/>
      <c r="F439" s="93"/>
      <c r="G439" s="93"/>
      <c r="H439" s="94"/>
      <c r="I439" s="94"/>
      <c r="J439" s="94"/>
      <c r="K439" s="94"/>
      <c r="L439" s="94"/>
      <c r="M439" s="94"/>
      <c r="N439" s="94"/>
      <c r="O439" s="94"/>
    </row>
    <row r="440" spans="2:15">
      <c r="B440" s="93"/>
      <c r="C440" s="93"/>
      <c r="D440" s="93"/>
      <c r="E440" s="93"/>
      <c r="F440" s="93"/>
      <c r="G440" s="93"/>
      <c r="H440" s="94"/>
      <c r="I440" s="94"/>
      <c r="J440" s="94"/>
      <c r="K440" s="94"/>
      <c r="L440" s="94"/>
      <c r="M440" s="94"/>
      <c r="N440" s="94"/>
      <c r="O440" s="94"/>
    </row>
    <row r="441" spans="2:15">
      <c r="B441" s="93"/>
      <c r="C441" s="93"/>
      <c r="D441" s="93"/>
      <c r="E441" s="93"/>
      <c r="F441" s="93"/>
      <c r="G441" s="93"/>
      <c r="H441" s="94"/>
      <c r="I441" s="94"/>
      <c r="J441" s="94"/>
      <c r="K441" s="94"/>
      <c r="L441" s="94"/>
      <c r="M441" s="94"/>
      <c r="N441" s="94"/>
      <c r="O441" s="94"/>
    </row>
    <row r="442" spans="2:15">
      <c r="B442" s="93"/>
      <c r="C442" s="93"/>
      <c r="D442" s="93"/>
      <c r="E442" s="93"/>
      <c r="F442" s="93"/>
      <c r="G442" s="93"/>
      <c r="H442" s="94"/>
      <c r="I442" s="94"/>
      <c r="J442" s="94"/>
      <c r="K442" s="94"/>
      <c r="L442" s="94"/>
      <c r="M442" s="94"/>
      <c r="N442" s="94"/>
      <c r="O442" s="94"/>
    </row>
    <row r="443" spans="2:15">
      <c r="B443" s="93"/>
      <c r="C443" s="93"/>
      <c r="D443" s="93"/>
      <c r="E443" s="93"/>
      <c r="F443" s="93"/>
      <c r="G443" s="93"/>
      <c r="H443" s="94"/>
      <c r="I443" s="94"/>
      <c r="J443" s="94"/>
      <c r="K443" s="94"/>
      <c r="L443" s="94"/>
      <c r="M443" s="94"/>
      <c r="N443" s="94"/>
      <c r="O443" s="94"/>
    </row>
    <row r="444" spans="2:15">
      <c r="B444" s="93"/>
      <c r="C444" s="93"/>
      <c r="D444" s="93"/>
      <c r="E444" s="93"/>
      <c r="F444" s="93"/>
      <c r="G444" s="93"/>
      <c r="H444" s="94"/>
      <c r="I444" s="94"/>
      <c r="J444" s="94"/>
      <c r="K444" s="94"/>
      <c r="L444" s="94"/>
      <c r="M444" s="94"/>
      <c r="N444" s="94"/>
      <c r="O444" s="94"/>
    </row>
    <row r="445" spans="2:15">
      <c r="B445" s="93"/>
      <c r="C445" s="93"/>
      <c r="D445" s="93"/>
      <c r="E445" s="93"/>
      <c r="F445" s="93"/>
      <c r="G445" s="93"/>
      <c r="H445" s="94"/>
      <c r="I445" s="94"/>
      <c r="J445" s="94"/>
      <c r="K445" s="94"/>
      <c r="L445" s="94"/>
      <c r="M445" s="94"/>
      <c r="N445" s="94"/>
      <c r="O445" s="94"/>
    </row>
    <row r="446" spans="2:15">
      <c r="B446" s="93"/>
      <c r="C446" s="93"/>
      <c r="D446" s="93"/>
      <c r="E446" s="93"/>
      <c r="F446" s="93"/>
      <c r="G446" s="93"/>
      <c r="H446" s="94"/>
      <c r="I446" s="94"/>
      <c r="J446" s="94"/>
      <c r="K446" s="94"/>
      <c r="L446" s="94"/>
      <c r="M446" s="94"/>
      <c r="N446" s="94"/>
      <c r="O446" s="94"/>
    </row>
    <row r="447" spans="2:15">
      <c r="B447" s="93"/>
      <c r="C447" s="93"/>
      <c r="D447" s="93"/>
      <c r="E447" s="93"/>
      <c r="F447" s="93"/>
      <c r="G447" s="93"/>
      <c r="H447" s="94"/>
      <c r="I447" s="94"/>
      <c r="J447" s="94"/>
      <c r="K447" s="94"/>
      <c r="L447" s="94"/>
      <c r="M447" s="94"/>
      <c r="N447" s="94"/>
      <c r="O447" s="94"/>
    </row>
    <row r="448" spans="2:15">
      <c r="B448" s="93"/>
      <c r="C448" s="93"/>
      <c r="D448" s="93"/>
      <c r="E448" s="93"/>
      <c r="F448" s="93"/>
      <c r="G448" s="93"/>
      <c r="H448" s="94"/>
      <c r="I448" s="94"/>
      <c r="J448" s="94"/>
      <c r="K448" s="94"/>
      <c r="L448" s="94"/>
      <c r="M448" s="94"/>
      <c r="N448" s="94"/>
      <c r="O448" s="94"/>
    </row>
    <row r="449" spans="2:15">
      <c r="B449" s="93"/>
      <c r="C449" s="93"/>
      <c r="D449" s="93"/>
      <c r="E449" s="93"/>
      <c r="F449" s="93"/>
      <c r="G449" s="93"/>
      <c r="H449" s="94"/>
      <c r="I449" s="94"/>
      <c r="J449" s="94"/>
      <c r="K449" s="94"/>
      <c r="L449" s="94"/>
      <c r="M449" s="94"/>
      <c r="N449" s="94"/>
      <c r="O449" s="94"/>
    </row>
    <row r="450" spans="2:15">
      <c r="B450" s="93"/>
      <c r="C450" s="93"/>
      <c r="D450" s="93"/>
      <c r="E450" s="93"/>
      <c r="F450" s="93"/>
      <c r="G450" s="93"/>
      <c r="H450" s="94"/>
      <c r="I450" s="94"/>
      <c r="J450" s="94"/>
      <c r="K450" s="94"/>
      <c r="L450" s="94"/>
      <c r="M450" s="94"/>
      <c r="N450" s="94"/>
      <c r="O450" s="94"/>
    </row>
    <row r="451" spans="2:15">
      <c r="B451" s="93"/>
      <c r="C451" s="93"/>
      <c r="D451" s="93"/>
      <c r="E451" s="93"/>
      <c r="F451" s="93"/>
      <c r="G451" s="93"/>
      <c r="H451" s="94"/>
      <c r="I451" s="94"/>
      <c r="J451" s="94"/>
      <c r="K451" s="94"/>
      <c r="L451" s="94"/>
      <c r="M451" s="94"/>
      <c r="N451" s="94"/>
      <c r="O451" s="94"/>
    </row>
    <row r="452" spans="2:15">
      <c r="B452" s="93"/>
      <c r="C452" s="93"/>
      <c r="D452" s="93"/>
      <c r="E452" s="93"/>
      <c r="F452" s="93"/>
      <c r="G452" s="93"/>
      <c r="H452" s="94"/>
      <c r="I452" s="94"/>
      <c r="J452" s="94"/>
      <c r="K452" s="94"/>
      <c r="L452" s="94"/>
      <c r="M452" s="94"/>
      <c r="N452" s="94"/>
      <c r="O452" s="94"/>
    </row>
    <row r="453" spans="2:15">
      <c r="B453" s="93"/>
      <c r="C453" s="93"/>
      <c r="D453" s="93"/>
      <c r="E453" s="93"/>
      <c r="F453" s="93"/>
      <c r="G453" s="93"/>
      <c r="H453" s="94"/>
      <c r="I453" s="94"/>
      <c r="J453" s="94"/>
      <c r="K453" s="94"/>
      <c r="L453" s="94"/>
      <c r="M453" s="94"/>
      <c r="N453" s="94"/>
      <c r="O453" s="94"/>
    </row>
    <row r="454" spans="2:15">
      <c r="B454" s="93"/>
      <c r="C454" s="93"/>
      <c r="D454" s="93"/>
      <c r="E454" s="93"/>
      <c r="F454" s="93"/>
      <c r="G454" s="93"/>
      <c r="H454" s="94"/>
      <c r="I454" s="94"/>
      <c r="J454" s="94"/>
      <c r="K454" s="94"/>
      <c r="L454" s="94"/>
      <c r="M454" s="94"/>
      <c r="N454" s="94"/>
      <c r="O454" s="94"/>
    </row>
    <row r="455" spans="2:15">
      <c r="B455" s="93"/>
      <c r="C455" s="93"/>
      <c r="D455" s="93"/>
      <c r="E455" s="93"/>
      <c r="F455" s="93"/>
      <c r="G455" s="93"/>
      <c r="H455" s="94"/>
      <c r="I455" s="94"/>
      <c r="J455" s="94"/>
      <c r="K455" s="94"/>
      <c r="L455" s="94"/>
      <c r="M455" s="94"/>
      <c r="N455" s="94"/>
      <c r="O455" s="94"/>
    </row>
    <row r="456" spans="2:15">
      <c r="B456" s="93"/>
      <c r="C456" s="93"/>
      <c r="D456" s="93"/>
      <c r="E456" s="93"/>
      <c r="F456" s="93"/>
      <c r="G456" s="93"/>
      <c r="H456" s="94"/>
      <c r="I456" s="94"/>
      <c r="J456" s="94"/>
      <c r="K456" s="94"/>
      <c r="L456" s="94"/>
      <c r="M456" s="94"/>
      <c r="N456" s="94"/>
      <c r="O456" s="94"/>
    </row>
    <row r="457" spans="2:15">
      <c r="B457" s="93"/>
      <c r="C457" s="93"/>
      <c r="D457" s="93"/>
      <c r="E457" s="93"/>
      <c r="F457" s="93"/>
      <c r="G457" s="93"/>
      <c r="H457" s="94"/>
      <c r="I457" s="94"/>
      <c r="J457" s="94"/>
      <c r="K457" s="94"/>
      <c r="L457" s="94"/>
      <c r="M457" s="94"/>
      <c r="N457" s="94"/>
      <c r="O457" s="94"/>
    </row>
    <row r="458" spans="2:15">
      <c r="B458" s="93"/>
      <c r="C458" s="93"/>
      <c r="D458" s="93"/>
      <c r="E458" s="93"/>
      <c r="F458" s="93"/>
      <c r="G458" s="93"/>
      <c r="H458" s="94"/>
      <c r="I458" s="94"/>
      <c r="J458" s="94"/>
      <c r="K458" s="94"/>
      <c r="L458" s="94"/>
      <c r="M458" s="94"/>
      <c r="N458" s="94"/>
      <c r="O458" s="94"/>
    </row>
    <row r="459" spans="2:15">
      <c r="B459" s="93"/>
      <c r="C459" s="93"/>
      <c r="D459" s="93"/>
      <c r="E459" s="93"/>
      <c r="F459" s="93"/>
      <c r="G459" s="93"/>
      <c r="H459" s="94"/>
      <c r="I459" s="94"/>
      <c r="J459" s="94"/>
      <c r="K459" s="94"/>
      <c r="L459" s="94"/>
      <c r="M459" s="94"/>
      <c r="N459" s="94"/>
      <c r="O459" s="94"/>
    </row>
    <row r="460" spans="2:15">
      <c r="B460" s="93"/>
      <c r="C460" s="93"/>
      <c r="D460" s="93"/>
      <c r="E460" s="93"/>
      <c r="F460" s="93"/>
      <c r="G460" s="93"/>
      <c r="H460" s="94"/>
      <c r="I460" s="94"/>
      <c r="J460" s="94"/>
      <c r="K460" s="94"/>
      <c r="L460" s="94"/>
      <c r="M460" s="94"/>
      <c r="N460" s="94"/>
      <c r="O460" s="94"/>
    </row>
    <row r="461" spans="2:15">
      <c r="B461" s="93"/>
      <c r="C461" s="93"/>
      <c r="D461" s="93"/>
      <c r="E461" s="93"/>
      <c r="F461" s="93"/>
      <c r="G461" s="93"/>
      <c r="H461" s="94"/>
      <c r="I461" s="94"/>
      <c r="J461" s="94"/>
      <c r="K461" s="94"/>
      <c r="L461" s="94"/>
      <c r="M461" s="94"/>
      <c r="N461" s="94"/>
      <c r="O461" s="94"/>
    </row>
    <row r="462" spans="2:15">
      <c r="B462" s="93"/>
      <c r="C462" s="93"/>
      <c r="D462" s="93"/>
      <c r="E462" s="93"/>
      <c r="F462" s="93"/>
      <c r="G462" s="93"/>
      <c r="H462" s="94"/>
      <c r="I462" s="94"/>
      <c r="J462" s="94"/>
      <c r="K462" s="94"/>
      <c r="L462" s="94"/>
      <c r="M462" s="94"/>
      <c r="N462" s="94"/>
      <c r="O462" s="94"/>
    </row>
    <row r="463" spans="2:15">
      <c r="B463" s="93"/>
      <c r="C463" s="93"/>
      <c r="D463" s="93"/>
      <c r="E463" s="93"/>
      <c r="F463" s="93"/>
      <c r="G463" s="93"/>
      <c r="H463" s="94"/>
      <c r="I463" s="94"/>
      <c r="J463" s="94"/>
      <c r="K463" s="94"/>
      <c r="L463" s="94"/>
      <c r="M463" s="94"/>
      <c r="N463" s="94"/>
      <c r="O463" s="94"/>
    </row>
    <row r="464" spans="2:15">
      <c r="B464" s="93"/>
      <c r="C464" s="93"/>
      <c r="D464" s="93"/>
      <c r="E464" s="93"/>
      <c r="F464" s="93"/>
      <c r="G464" s="93"/>
      <c r="H464" s="94"/>
      <c r="I464" s="94"/>
      <c r="J464" s="94"/>
      <c r="K464" s="94"/>
      <c r="L464" s="94"/>
      <c r="M464" s="94"/>
      <c r="N464" s="94"/>
      <c r="O464" s="94"/>
    </row>
    <row r="465" spans="2:15">
      <c r="B465" s="93"/>
      <c r="C465" s="93"/>
      <c r="D465" s="93"/>
      <c r="E465" s="93"/>
      <c r="F465" s="93"/>
      <c r="G465" s="93"/>
      <c r="H465" s="94"/>
      <c r="I465" s="94"/>
      <c r="J465" s="94"/>
      <c r="K465" s="94"/>
      <c r="L465" s="94"/>
      <c r="M465" s="94"/>
      <c r="N465" s="94"/>
      <c r="O465" s="94"/>
    </row>
    <row r="466" spans="2:15">
      <c r="B466" s="93"/>
      <c r="C466" s="93"/>
      <c r="D466" s="93"/>
      <c r="E466" s="93"/>
      <c r="F466" s="93"/>
      <c r="G466" s="93"/>
      <c r="H466" s="94"/>
      <c r="I466" s="94"/>
      <c r="J466" s="94"/>
      <c r="K466" s="94"/>
      <c r="L466" s="94"/>
      <c r="M466" s="94"/>
      <c r="N466" s="94"/>
      <c r="O466" s="94"/>
    </row>
    <row r="467" spans="2:15">
      <c r="B467" s="93"/>
      <c r="C467" s="93"/>
      <c r="D467" s="93"/>
      <c r="E467" s="93"/>
      <c r="F467" s="93"/>
      <c r="G467" s="93"/>
      <c r="H467" s="94"/>
      <c r="I467" s="94"/>
      <c r="J467" s="94"/>
      <c r="K467" s="94"/>
      <c r="L467" s="94"/>
      <c r="M467" s="94"/>
      <c r="N467" s="94"/>
      <c r="O467" s="94"/>
    </row>
    <row r="468" spans="2:15">
      <c r="B468" s="93"/>
      <c r="C468" s="93"/>
      <c r="D468" s="93"/>
      <c r="E468" s="93"/>
      <c r="F468" s="93"/>
      <c r="G468" s="93"/>
      <c r="H468" s="94"/>
      <c r="I468" s="94"/>
      <c r="J468" s="94"/>
      <c r="K468" s="94"/>
      <c r="L468" s="94"/>
      <c r="M468" s="94"/>
      <c r="N468" s="94"/>
      <c r="O468" s="94"/>
    </row>
    <row r="469" spans="2:15">
      <c r="B469" s="93"/>
      <c r="C469" s="93"/>
      <c r="D469" s="93"/>
      <c r="E469" s="93"/>
      <c r="F469" s="93"/>
      <c r="G469" s="93"/>
      <c r="H469" s="94"/>
      <c r="I469" s="94"/>
      <c r="J469" s="94"/>
      <c r="K469" s="94"/>
      <c r="L469" s="94"/>
      <c r="M469" s="94"/>
      <c r="N469" s="94"/>
      <c r="O469" s="94"/>
    </row>
    <row r="470" spans="2:15">
      <c r="B470" s="93"/>
      <c r="C470" s="93"/>
      <c r="D470" s="93"/>
      <c r="E470" s="93"/>
      <c r="F470" s="93"/>
      <c r="G470" s="93"/>
      <c r="H470" s="94"/>
      <c r="I470" s="94"/>
      <c r="J470" s="94"/>
      <c r="K470" s="94"/>
      <c r="L470" s="94"/>
      <c r="M470" s="94"/>
      <c r="N470" s="94"/>
      <c r="O470" s="94"/>
    </row>
    <row r="471" spans="2:15">
      <c r="B471" s="93"/>
      <c r="C471" s="93"/>
      <c r="D471" s="93"/>
      <c r="E471" s="93"/>
      <c r="F471" s="93"/>
      <c r="G471" s="93"/>
      <c r="H471" s="94"/>
      <c r="I471" s="94"/>
      <c r="J471" s="94"/>
      <c r="K471" s="94"/>
      <c r="L471" s="94"/>
      <c r="M471" s="94"/>
      <c r="N471" s="94"/>
      <c r="O471" s="94"/>
    </row>
    <row r="472" spans="2:15">
      <c r="B472" s="93"/>
      <c r="C472" s="93"/>
      <c r="D472" s="93"/>
      <c r="E472" s="93"/>
      <c r="F472" s="93"/>
      <c r="G472" s="93"/>
      <c r="H472" s="94"/>
      <c r="I472" s="94"/>
      <c r="J472" s="94"/>
      <c r="K472" s="94"/>
      <c r="L472" s="94"/>
      <c r="M472" s="94"/>
      <c r="N472" s="94"/>
      <c r="O472" s="94"/>
    </row>
    <row r="473" spans="2:15">
      <c r="B473" s="93"/>
      <c r="C473" s="93"/>
      <c r="D473" s="93"/>
      <c r="E473" s="93"/>
      <c r="F473" s="93"/>
      <c r="G473" s="93"/>
      <c r="H473" s="94"/>
      <c r="I473" s="94"/>
      <c r="J473" s="94"/>
      <c r="K473" s="94"/>
      <c r="L473" s="94"/>
      <c r="M473" s="94"/>
      <c r="N473" s="94"/>
      <c r="O473" s="94"/>
    </row>
    <row r="474" spans="2:15">
      <c r="B474" s="93"/>
      <c r="C474" s="93"/>
      <c r="D474" s="93"/>
      <c r="E474" s="93"/>
      <c r="F474" s="93"/>
      <c r="G474" s="93"/>
      <c r="H474" s="94"/>
      <c r="I474" s="94"/>
      <c r="J474" s="94"/>
      <c r="K474" s="94"/>
      <c r="L474" s="94"/>
      <c r="M474" s="94"/>
      <c r="N474" s="94"/>
      <c r="O474" s="94"/>
    </row>
    <row r="475" spans="2:15">
      <c r="B475" s="93"/>
      <c r="C475" s="93"/>
      <c r="D475" s="93"/>
      <c r="E475" s="93"/>
      <c r="F475" s="93"/>
      <c r="G475" s="93"/>
      <c r="H475" s="94"/>
      <c r="I475" s="94"/>
      <c r="J475" s="94"/>
      <c r="K475" s="94"/>
      <c r="L475" s="94"/>
      <c r="M475" s="94"/>
      <c r="N475" s="94"/>
      <c r="O475" s="94"/>
    </row>
    <row r="476" spans="2:15">
      <c r="B476" s="93"/>
      <c r="C476" s="93"/>
      <c r="D476" s="93"/>
      <c r="E476" s="93"/>
      <c r="F476" s="93"/>
      <c r="G476" s="93"/>
      <c r="H476" s="94"/>
      <c r="I476" s="94"/>
      <c r="J476" s="94"/>
      <c r="K476" s="94"/>
      <c r="L476" s="94"/>
      <c r="M476" s="94"/>
      <c r="N476" s="94"/>
      <c r="O476" s="94"/>
    </row>
    <row r="477" spans="2:15">
      <c r="B477" s="93"/>
      <c r="C477" s="93"/>
      <c r="D477" s="93"/>
      <c r="E477" s="93"/>
      <c r="F477" s="93"/>
      <c r="G477" s="93"/>
      <c r="H477" s="94"/>
      <c r="I477" s="94"/>
      <c r="J477" s="94"/>
      <c r="K477" s="94"/>
      <c r="L477" s="94"/>
      <c r="M477" s="94"/>
      <c r="N477" s="94"/>
      <c r="O477" s="94"/>
    </row>
    <row r="478" spans="2:15">
      <c r="B478" s="93"/>
      <c r="C478" s="93"/>
      <c r="D478" s="93"/>
      <c r="E478" s="93"/>
      <c r="F478" s="93"/>
      <c r="G478" s="93"/>
      <c r="H478" s="94"/>
      <c r="I478" s="94"/>
      <c r="J478" s="94"/>
      <c r="K478" s="94"/>
      <c r="L478" s="94"/>
      <c r="M478" s="94"/>
      <c r="N478" s="94"/>
      <c r="O478" s="94"/>
    </row>
    <row r="479" spans="2:15">
      <c r="B479" s="93"/>
      <c r="C479" s="93"/>
      <c r="D479" s="93"/>
      <c r="E479" s="93"/>
      <c r="F479" s="93"/>
      <c r="G479" s="93"/>
      <c r="H479" s="94"/>
      <c r="I479" s="94"/>
      <c r="J479" s="94"/>
      <c r="K479" s="94"/>
      <c r="L479" s="94"/>
      <c r="M479" s="94"/>
      <c r="N479" s="94"/>
      <c r="O479" s="94"/>
    </row>
    <row r="480" spans="2:15">
      <c r="B480" s="93"/>
      <c r="C480" s="93"/>
      <c r="D480" s="93"/>
      <c r="E480" s="93"/>
      <c r="F480" s="93"/>
      <c r="G480" s="93"/>
      <c r="H480" s="94"/>
      <c r="I480" s="94"/>
      <c r="J480" s="94"/>
      <c r="K480" s="94"/>
      <c r="L480" s="94"/>
      <c r="M480" s="94"/>
      <c r="N480" s="94"/>
      <c r="O480" s="94"/>
    </row>
    <row r="481" spans="2:15">
      <c r="B481" s="93"/>
      <c r="C481" s="93"/>
      <c r="D481" s="93"/>
      <c r="E481" s="93"/>
      <c r="F481" s="93"/>
      <c r="G481" s="93"/>
      <c r="H481" s="94"/>
      <c r="I481" s="94"/>
      <c r="J481" s="94"/>
      <c r="K481" s="94"/>
      <c r="L481" s="94"/>
      <c r="M481" s="94"/>
      <c r="N481" s="94"/>
      <c r="O481" s="94"/>
    </row>
    <row r="482" spans="2:15">
      <c r="B482" s="93"/>
      <c r="C482" s="93"/>
      <c r="D482" s="93"/>
      <c r="E482" s="93"/>
      <c r="F482" s="93"/>
      <c r="G482" s="93"/>
      <c r="H482" s="94"/>
      <c r="I482" s="94"/>
      <c r="J482" s="94"/>
      <c r="K482" s="94"/>
      <c r="L482" s="94"/>
      <c r="M482" s="94"/>
      <c r="N482" s="94"/>
      <c r="O482" s="94"/>
    </row>
    <row r="483" spans="2:15">
      <c r="B483" s="93"/>
      <c r="C483" s="93"/>
      <c r="D483" s="93"/>
      <c r="E483" s="93"/>
      <c r="F483" s="93"/>
      <c r="G483" s="93"/>
      <c r="H483" s="94"/>
      <c r="I483" s="94"/>
      <c r="J483" s="94"/>
      <c r="K483" s="94"/>
      <c r="L483" s="94"/>
      <c r="M483" s="94"/>
      <c r="N483" s="94"/>
      <c r="O483" s="94"/>
    </row>
    <row r="484" spans="2:15">
      <c r="B484" s="93"/>
      <c r="C484" s="93"/>
      <c r="D484" s="93"/>
      <c r="E484" s="93"/>
      <c r="F484" s="93"/>
      <c r="G484" s="93"/>
      <c r="H484" s="94"/>
      <c r="I484" s="94"/>
      <c r="J484" s="94"/>
      <c r="K484" s="94"/>
      <c r="L484" s="94"/>
      <c r="M484" s="94"/>
      <c r="N484" s="94"/>
      <c r="O484" s="94"/>
    </row>
    <row r="485" spans="2:15">
      <c r="B485" s="93"/>
      <c r="C485" s="93"/>
      <c r="D485" s="93"/>
      <c r="E485" s="93"/>
      <c r="F485" s="93"/>
      <c r="G485" s="93"/>
      <c r="H485" s="94"/>
      <c r="I485" s="94"/>
      <c r="J485" s="94"/>
      <c r="K485" s="94"/>
      <c r="L485" s="94"/>
      <c r="M485" s="94"/>
      <c r="N485" s="94"/>
      <c r="O485" s="94"/>
    </row>
    <row r="486" spans="2:15">
      <c r="B486" s="93"/>
      <c r="C486" s="93"/>
      <c r="D486" s="93"/>
      <c r="E486" s="93"/>
      <c r="F486" s="93"/>
      <c r="G486" s="93"/>
      <c r="H486" s="94"/>
      <c r="I486" s="94"/>
      <c r="J486" s="94"/>
      <c r="K486" s="94"/>
      <c r="L486" s="94"/>
      <c r="M486" s="94"/>
      <c r="N486" s="94"/>
      <c r="O486" s="94"/>
    </row>
    <row r="487" spans="2:15">
      <c r="B487" s="93"/>
      <c r="C487" s="93"/>
      <c r="D487" s="93"/>
      <c r="E487" s="93"/>
      <c r="F487" s="93"/>
      <c r="G487" s="93"/>
      <c r="H487" s="94"/>
      <c r="I487" s="94"/>
      <c r="J487" s="94"/>
      <c r="K487" s="94"/>
      <c r="L487" s="94"/>
      <c r="M487" s="94"/>
      <c r="N487" s="94"/>
      <c r="O487" s="94"/>
    </row>
    <row r="488" spans="2:15">
      <c r="B488" s="93"/>
      <c r="C488" s="93"/>
      <c r="D488" s="93"/>
      <c r="E488" s="93"/>
      <c r="F488" s="93"/>
      <c r="G488" s="93"/>
      <c r="H488" s="94"/>
      <c r="I488" s="94"/>
      <c r="J488" s="94"/>
      <c r="K488" s="94"/>
      <c r="L488" s="94"/>
      <c r="M488" s="94"/>
      <c r="N488" s="94"/>
      <c r="O488" s="94"/>
    </row>
    <row r="489" spans="2:15">
      <c r="B489" s="93"/>
      <c r="C489" s="93"/>
      <c r="D489" s="93"/>
      <c r="E489" s="93"/>
      <c r="F489" s="93"/>
      <c r="G489" s="93"/>
      <c r="H489" s="94"/>
      <c r="I489" s="94"/>
      <c r="J489" s="94"/>
      <c r="K489" s="94"/>
      <c r="L489" s="94"/>
      <c r="M489" s="94"/>
      <c r="N489" s="94"/>
      <c r="O489" s="94"/>
    </row>
    <row r="490" spans="2:15">
      <c r="B490" s="93"/>
      <c r="C490" s="93"/>
      <c r="D490" s="93"/>
      <c r="E490" s="93"/>
      <c r="F490" s="93"/>
      <c r="G490" s="93"/>
      <c r="H490" s="94"/>
      <c r="I490" s="94"/>
      <c r="J490" s="94"/>
      <c r="K490" s="94"/>
      <c r="L490" s="94"/>
      <c r="M490" s="94"/>
      <c r="N490" s="94"/>
      <c r="O490" s="94"/>
    </row>
    <row r="491" spans="2:15">
      <c r="B491" s="93"/>
      <c r="C491" s="93"/>
      <c r="D491" s="93"/>
      <c r="E491" s="93"/>
      <c r="F491" s="93"/>
      <c r="G491" s="93"/>
      <c r="H491" s="94"/>
      <c r="I491" s="94"/>
      <c r="J491" s="94"/>
      <c r="K491" s="94"/>
      <c r="L491" s="94"/>
      <c r="M491" s="94"/>
      <c r="N491" s="94"/>
      <c r="O491" s="94"/>
    </row>
    <row r="492" spans="2:15">
      <c r="B492" s="93"/>
      <c r="C492" s="93"/>
      <c r="D492" s="93"/>
      <c r="E492" s="93"/>
      <c r="F492" s="93"/>
      <c r="G492" s="93"/>
      <c r="H492" s="94"/>
      <c r="I492" s="94"/>
      <c r="J492" s="94"/>
      <c r="K492" s="94"/>
      <c r="L492" s="94"/>
      <c r="M492" s="94"/>
      <c r="N492" s="94"/>
      <c r="O492" s="94"/>
    </row>
    <row r="493" spans="2:15">
      <c r="B493" s="93"/>
      <c r="C493" s="93"/>
      <c r="D493" s="93"/>
      <c r="E493" s="93"/>
      <c r="F493" s="93"/>
      <c r="G493" s="93"/>
      <c r="H493" s="94"/>
      <c r="I493" s="94"/>
      <c r="J493" s="94"/>
      <c r="K493" s="94"/>
      <c r="L493" s="94"/>
      <c r="M493" s="94"/>
      <c r="N493" s="94"/>
      <c r="O493" s="94"/>
    </row>
    <row r="494" spans="2:15">
      <c r="B494" s="93"/>
      <c r="C494" s="93"/>
      <c r="D494" s="93"/>
      <c r="E494" s="93"/>
      <c r="F494" s="93"/>
      <c r="G494" s="93"/>
      <c r="H494" s="94"/>
      <c r="I494" s="94"/>
      <c r="J494" s="94"/>
      <c r="K494" s="94"/>
      <c r="L494" s="94"/>
      <c r="M494" s="94"/>
      <c r="N494" s="94"/>
      <c r="O494" s="94"/>
    </row>
    <row r="495" spans="2:15">
      <c r="B495" s="93"/>
      <c r="C495" s="93"/>
      <c r="D495" s="93"/>
      <c r="E495" s="93"/>
      <c r="F495" s="93"/>
      <c r="G495" s="93"/>
      <c r="H495" s="94"/>
      <c r="I495" s="94"/>
      <c r="J495" s="94"/>
      <c r="K495" s="94"/>
      <c r="L495" s="94"/>
      <c r="M495" s="94"/>
      <c r="N495" s="94"/>
      <c r="O495" s="94"/>
    </row>
    <row r="496" spans="2:15">
      <c r="B496" s="93"/>
      <c r="C496" s="93"/>
      <c r="D496" s="93"/>
      <c r="E496" s="93"/>
      <c r="F496" s="93"/>
      <c r="G496" s="93"/>
      <c r="H496" s="94"/>
      <c r="I496" s="94"/>
      <c r="J496" s="94"/>
      <c r="K496" s="94"/>
      <c r="L496" s="94"/>
      <c r="M496" s="94"/>
      <c r="N496" s="94"/>
      <c r="O496" s="94"/>
    </row>
    <row r="497" spans="2:15">
      <c r="B497" s="93"/>
      <c r="C497" s="93"/>
      <c r="D497" s="93"/>
      <c r="E497" s="93"/>
      <c r="F497" s="93"/>
      <c r="G497" s="93"/>
      <c r="H497" s="94"/>
      <c r="I497" s="94"/>
      <c r="J497" s="94"/>
      <c r="K497" s="94"/>
      <c r="L497" s="94"/>
      <c r="M497" s="94"/>
      <c r="N497" s="94"/>
      <c r="O497" s="94"/>
    </row>
    <row r="498" spans="2:15">
      <c r="B498" s="93"/>
      <c r="C498" s="93"/>
      <c r="D498" s="93"/>
      <c r="E498" s="93"/>
      <c r="F498" s="93"/>
      <c r="G498" s="93"/>
      <c r="H498" s="94"/>
      <c r="I498" s="94"/>
      <c r="J498" s="94"/>
      <c r="K498" s="94"/>
      <c r="L498" s="94"/>
      <c r="M498" s="94"/>
      <c r="N498" s="94"/>
      <c r="O498" s="94"/>
    </row>
    <row r="499" spans="2:15">
      <c r="B499" s="93"/>
      <c r="C499" s="93"/>
      <c r="D499" s="93"/>
      <c r="E499" s="93"/>
      <c r="F499" s="93"/>
      <c r="G499" s="93"/>
      <c r="H499" s="94"/>
      <c r="I499" s="94"/>
      <c r="J499" s="94"/>
      <c r="K499" s="94"/>
      <c r="L499" s="94"/>
      <c r="M499" s="94"/>
      <c r="N499" s="94"/>
      <c r="O499" s="94"/>
    </row>
    <row r="500" spans="2:15">
      <c r="B500" s="93"/>
      <c r="C500" s="93"/>
      <c r="D500" s="93"/>
      <c r="E500" s="93"/>
      <c r="F500" s="93"/>
      <c r="G500" s="93"/>
      <c r="H500" s="94"/>
      <c r="I500" s="94"/>
      <c r="J500" s="94"/>
      <c r="K500" s="94"/>
      <c r="L500" s="94"/>
      <c r="M500" s="94"/>
      <c r="N500" s="94"/>
      <c r="O500" s="94"/>
    </row>
  </sheetData>
  <sheetProtection sheet="1" objects="1" scenarios="1"/>
  <sortState ref="B208:O242">
    <sortCondition ref="B208:B242"/>
  </sortState>
  <mergeCells count="2">
    <mergeCell ref="B6:O6"/>
    <mergeCell ref="B7:O7"/>
  </mergeCells>
  <phoneticPr fontId="4" type="noConversion"/>
  <dataValidations count="3">
    <dataValidation allowBlank="1" showInputMessage="1" showErrorMessage="1" sqref="A1 B34 K9 B36:I36 B246 B248"/>
    <dataValidation type="list" allowBlank="1" showInputMessage="1" showErrorMessage="1" sqref="E12:E35 E37:E354">
      <formula1>#REF!</formula1>
    </dataValidation>
    <dataValidation type="list" allowBlank="1" showInputMessage="1" showErrorMessage="1" sqref="H37:H354 G12:H35 G37:G360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N573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36" style="2" customWidth="1"/>
    <col min="4" max="4" width="9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11.28515625" style="1" bestFit="1" customWidth="1"/>
    <col min="9" max="9" width="10.7109375" style="1" bestFit="1" customWidth="1"/>
    <col min="10" max="10" width="9.7109375" style="1" bestFit="1" customWidth="1"/>
    <col min="11" max="11" width="10.14062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4">
      <c r="B1" s="46" t="s">
        <v>145</v>
      </c>
      <c r="C1" s="46" t="s" vm="1">
        <v>228</v>
      </c>
    </row>
    <row r="2" spans="2:14">
      <c r="B2" s="46" t="s">
        <v>144</v>
      </c>
      <c r="C2" s="46" t="s">
        <v>229</v>
      </c>
    </row>
    <row r="3" spans="2:14">
      <c r="B3" s="46" t="s">
        <v>146</v>
      </c>
      <c r="C3" s="46" t="s">
        <v>230</v>
      </c>
    </row>
    <row r="4" spans="2:14">
      <c r="B4" s="46" t="s">
        <v>147</v>
      </c>
      <c r="C4" s="46">
        <v>12152</v>
      </c>
    </row>
    <row r="6" spans="2:14" ht="26.25" customHeight="1">
      <c r="B6" s="133" t="s">
        <v>172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5"/>
    </row>
    <row r="7" spans="2:14" ht="26.25" customHeight="1">
      <c r="B7" s="133" t="s">
        <v>226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5"/>
    </row>
    <row r="8" spans="2:14" s="3" customFormat="1" ht="74.25" customHeight="1">
      <c r="B8" s="21" t="s">
        <v>115</v>
      </c>
      <c r="C8" s="29" t="s">
        <v>47</v>
      </c>
      <c r="D8" s="29" t="s">
        <v>119</v>
      </c>
      <c r="E8" s="29" t="s">
        <v>117</v>
      </c>
      <c r="F8" s="29" t="s">
        <v>67</v>
      </c>
      <c r="G8" s="29" t="s">
        <v>103</v>
      </c>
      <c r="H8" s="29" t="s">
        <v>204</v>
      </c>
      <c r="I8" s="29" t="s">
        <v>203</v>
      </c>
      <c r="J8" s="29" t="s">
        <v>218</v>
      </c>
      <c r="K8" s="29" t="s">
        <v>63</v>
      </c>
      <c r="L8" s="29" t="s">
        <v>60</v>
      </c>
      <c r="M8" s="29" t="s">
        <v>148</v>
      </c>
      <c r="N8" s="13" t="s">
        <v>150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211</v>
      </c>
      <c r="I9" s="31"/>
      <c r="J9" s="15" t="s">
        <v>207</v>
      </c>
      <c r="K9" s="15" t="s">
        <v>207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74" t="s">
        <v>221</v>
      </c>
      <c r="C11" s="74"/>
      <c r="D11" s="75"/>
      <c r="E11" s="74"/>
      <c r="F11" s="75"/>
      <c r="G11" s="75"/>
      <c r="H11" s="77"/>
      <c r="I11" s="98"/>
      <c r="J11" s="77"/>
      <c r="K11" s="77">
        <v>16759.445432160002</v>
      </c>
      <c r="L11" s="78"/>
      <c r="M11" s="78">
        <f>IFERROR(K11/$K$11,0)</f>
        <v>1</v>
      </c>
      <c r="N11" s="78">
        <f>K11/'סכום נכסי הקרן'!$C$42</f>
        <v>0.13760715779607588</v>
      </c>
    </row>
    <row r="12" spans="2:14">
      <c r="B12" s="79" t="s">
        <v>197</v>
      </c>
      <c r="C12" s="80"/>
      <c r="D12" s="81"/>
      <c r="E12" s="80"/>
      <c r="F12" s="81"/>
      <c r="G12" s="81"/>
      <c r="H12" s="83"/>
      <c r="I12" s="100"/>
      <c r="J12" s="83"/>
      <c r="K12" s="83">
        <v>9915.2079988100013</v>
      </c>
      <c r="L12" s="84"/>
      <c r="M12" s="84">
        <f t="shared" ref="M12:M75" si="0">IFERROR(K12/$K$11,0)</f>
        <v>0.59161909855224259</v>
      </c>
      <c r="N12" s="84">
        <f>K12/'סכום נכסי הקרן'!$C$42</f>
        <v>8.1411022649650625E-2</v>
      </c>
    </row>
    <row r="13" spans="2:14">
      <c r="B13" s="85" t="s">
        <v>222</v>
      </c>
      <c r="C13" s="80"/>
      <c r="D13" s="81"/>
      <c r="E13" s="80"/>
      <c r="F13" s="81"/>
      <c r="G13" s="81"/>
      <c r="H13" s="83"/>
      <c r="I13" s="100"/>
      <c r="J13" s="83"/>
      <c r="K13" s="83">
        <v>1004.6813739419998</v>
      </c>
      <c r="L13" s="84"/>
      <c r="M13" s="84">
        <f t="shared" si="0"/>
        <v>5.9947172954428349E-2</v>
      </c>
      <c r="N13" s="84">
        <f>K13/'סכום נכסי הקרן'!$C$42</f>
        <v>8.2491600881686739E-3</v>
      </c>
    </row>
    <row r="14" spans="2:14">
      <c r="B14" s="86" t="s">
        <v>1796</v>
      </c>
      <c r="C14" s="87" t="s">
        <v>1797</v>
      </c>
      <c r="D14" s="88" t="s">
        <v>120</v>
      </c>
      <c r="E14" s="87" t="s">
        <v>1798</v>
      </c>
      <c r="F14" s="88" t="s">
        <v>1799</v>
      </c>
      <c r="G14" s="88" t="s">
        <v>132</v>
      </c>
      <c r="H14" s="90">
        <v>2823.649731</v>
      </c>
      <c r="I14" s="102">
        <v>1783</v>
      </c>
      <c r="J14" s="90"/>
      <c r="K14" s="90">
        <v>50.345674703999997</v>
      </c>
      <c r="L14" s="91">
        <v>4.6712608928201241E-5</v>
      </c>
      <c r="M14" s="91">
        <f t="shared" si="0"/>
        <v>3.0040179376932589E-3</v>
      </c>
      <c r="N14" s="91">
        <f>K14/'סכום נכסי הקרן'!$C$42</f>
        <v>4.1337437037439867E-4</v>
      </c>
    </row>
    <row r="15" spans="2:14">
      <c r="B15" s="86" t="s">
        <v>1800</v>
      </c>
      <c r="C15" s="87" t="s">
        <v>1801</v>
      </c>
      <c r="D15" s="88" t="s">
        <v>120</v>
      </c>
      <c r="E15" s="87" t="s">
        <v>1798</v>
      </c>
      <c r="F15" s="88" t="s">
        <v>1799</v>
      </c>
      <c r="G15" s="88" t="s">
        <v>132</v>
      </c>
      <c r="H15" s="90">
        <v>4874</v>
      </c>
      <c r="I15" s="102">
        <v>1771</v>
      </c>
      <c r="J15" s="90"/>
      <c r="K15" s="90">
        <v>86.318539999999999</v>
      </c>
      <c r="L15" s="91">
        <v>1.9484297730782891E-4</v>
      </c>
      <c r="M15" s="91">
        <f t="shared" si="0"/>
        <v>5.1504413048394666E-3</v>
      </c>
      <c r="N15" s="91">
        <f>K15/'סכום נכסי הקרן'!$C$42</f>
        <v>7.0873758935447145E-4</v>
      </c>
    </row>
    <row r="16" spans="2:14">
      <c r="B16" s="86" t="s">
        <v>1802</v>
      </c>
      <c r="C16" s="87" t="s">
        <v>1803</v>
      </c>
      <c r="D16" s="88" t="s">
        <v>120</v>
      </c>
      <c r="E16" s="87" t="s">
        <v>1798</v>
      </c>
      <c r="F16" s="88" t="s">
        <v>1799</v>
      </c>
      <c r="G16" s="88" t="s">
        <v>132</v>
      </c>
      <c r="H16" s="90">
        <v>2441.7014909999998</v>
      </c>
      <c r="I16" s="102">
        <v>3063</v>
      </c>
      <c r="J16" s="90"/>
      <c r="K16" s="90">
        <v>74.789316682999996</v>
      </c>
      <c r="L16" s="91">
        <v>3.9079272151921526E-5</v>
      </c>
      <c r="M16" s="91">
        <f t="shared" si="0"/>
        <v>4.4625173897153798E-3</v>
      </c>
      <c r="N16" s="91">
        <f>K16/'סכום נכסי הקרן'!$C$42</f>
        <v>6.1407433461429682E-4</v>
      </c>
    </row>
    <row r="17" spans="2:14">
      <c r="B17" s="86" t="s">
        <v>1804</v>
      </c>
      <c r="C17" s="87" t="s">
        <v>1805</v>
      </c>
      <c r="D17" s="88" t="s">
        <v>120</v>
      </c>
      <c r="E17" s="87" t="s">
        <v>1806</v>
      </c>
      <c r="F17" s="88" t="s">
        <v>1799</v>
      </c>
      <c r="G17" s="88" t="s">
        <v>132</v>
      </c>
      <c r="H17" s="90">
        <v>4685</v>
      </c>
      <c r="I17" s="102">
        <v>1727</v>
      </c>
      <c r="J17" s="90"/>
      <c r="K17" s="90">
        <v>80.909949999999995</v>
      </c>
      <c r="L17" s="91">
        <v>1.3403527190392398E-4</v>
      </c>
      <c r="M17" s="91">
        <f t="shared" si="0"/>
        <v>4.8277223925763339E-3</v>
      </c>
      <c r="N17" s="91">
        <f>K17/'סכום נכסי הקרן'!$C$42</f>
        <v>6.6432915707090052E-4</v>
      </c>
    </row>
    <row r="18" spans="2:14">
      <c r="B18" s="86" t="s">
        <v>1807</v>
      </c>
      <c r="C18" s="87" t="s">
        <v>1808</v>
      </c>
      <c r="D18" s="88" t="s">
        <v>120</v>
      </c>
      <c r="E18" s="87" t="s">
        <v>1806</v>
      </c>
      <c r="F18" s="88" t="s">
        <v>1799</v>
      </c>
      <c r="G18" s="88" t="s">
        <v>132</v>
      </c>
      <c r="H18" s="90">
        <v>1392.555077</v>
      </c>
      <c r="I18" s="102">
        <v>3023</v>
      </c>
      <c r="J18" s="90"/>
      <c r="K18" s="90">
        <v>42.096939962999997</v>
      </c>
      <c r="L18" s="91">
        <v>1.6417649292395469E-5</v>
      </c>
      <c r="M18" s="91">
        <f t="shared" si="0"/>
        <v>2.5118337079471269E-3</v>
      </c>
      <c r="N18" s="91">
        <f>K18/'סכום נכסי הקרן'!$C$42</f>
        <v>3.4564629740698268E-4</v>
      </c>
    </row>
    <row r="19" spans="2:14">
      <c r="B19" s="86" t="s">
        <v>1809</v>
      </c>
      <c r="C19" s="87" t="s">
        <v>1810</v>
      </c>
      <c r="D19" s="88" t="s">
        <v>120</v>
      </c>
      <c r="E19" s="87" t="s">
        <v>1811</v>
      </c>
      <c r="F19" s="88" t="s">
        <v>1799</v>
      </c>
      <c r="G19" s="88" t="s">
        <v>132</v>
      </c>
      <c r="H19" s="90">
        <v>514</v>
      </c>
      <c r="I19" s="102">
        <v>17050</v>
      </c>
      <c r="J19" s="90"/>
      <c r="K19" s="90">
        <v>87.637</v>
      </c>
      <c r="L19" s="91">
        <v>5.6627630692219904E-5</v>
      </c>
      <c r="M19" s="91">
        <f t="shared" si="0"/>
        <v>5.2291109723613992E-3</v>
      </c>
      <c r="N19" s="91">
        <f>K19/'סכום נכסי הקרן'!$C$42</f>
        <v>7.1956309870692685E-4</v>
      </c>
    </row>
    <row r="20" spans="2:14">
      <c r="B20" s="86" t="s">
        <v>1812</v>
      </c>
      <c r="C20" s="87" t="s">
        <v>1813</v>
      </c>
      <c r="D20" s="88" t="s">
        <v>120</v>
      </c>
      <c r="E20" s="87" t="s">
        <v>1811</v>
      </c>
      <c r="F20" s="88" t="s">
        <v>1799</v>
      </c>
      <c r="G20" s="88" t="s">
        <v>132</v>
      </c>
      <c r="H20" s="90">
        <v>271.35366499999998</v>
      </c>
      <c r="I20" s="102">
        <v>17760</v>
      </c>
      <c r="J20" s="90"/>
      <c r="K20" s="90">
        <v>48.192410921999993</v>
      </c>
      <c r="L20" s="91">
        <v>2.9359952483719969E-5</v>
      </c>
      <c r="M20" s="91">
        <f t="shared" si="0"/>
        <v>2.8755373271195897E-3</v>
      </c>
      <c r="N20" s="91">
        <f>K20/'סכום נכסי הקרן'!$C$42</f>
        <v>3.9569451872145168E-4</v>
      </c>
    </row>
    <row r="21" spans="2:14">
      <c r="B21" s="86" t="s">
        <v>1814</v>
      </c>
      <c r="C21" s="87" t="s">
        <v>1815</v>
      </c>
      <c r="D21" s="88" t="s">
        <v>120</v>
      </c>
      <c r="E21" s="87" t="s">
        <v>1811</v>
      </c>
      <c r="F21" s="88" t="s">
        <v>1799</v>
      </c>
      <c r="G21" s="88" t="s">
        <v>132</v>
      </c>
      <c r="H21" s="90">
        <v>181.018396</v>
      </c>
      <c r="I21" s="102">
        <v>29630</v>
      </c>
      <c r="J21" s="90"/>
      <c r="K21" s="90">
        <v>53.635750679000004</v>
      </c>
      <c r="L21" s="91">
        <v>2.3099080903135872E-5</v>
      </c>
      <c r="M21" s="91">
        <f t="shared" si="0"/>
        <v>3.2003296825130856E-3</v>
      </c>
      <c r="N21" s="91">
        <f>K21/'סכום נכסי הקרן'!$C$42</f>
        <v>4.4038827162104358E-4</v>
      </c>
    </row>
    <row r="22" spans="2:14">
      <c r="B22" s="86" t="s">
        <v>1816</v>
      </c>
      <c r="C22" s="87" t="s">
        <v>1817</v>
      </c>
      <c r="D22" s="88" t="s">
        <v>120</v>
      </c>
      <c r="E22" s="87" t="s">
        <v>1811</v>
      </c>
      <c r="F22" s="88" t="s">
        <v>1799</v>
      </c>
      <c r="G22" s="88" t="s">
        <v>132</v>
      </c>
      <c r="H22" s="90">
        <v>303.68687</v>
      </c>
      <c r="I22" s="102">
        <v>17850</v>
      </c>
      <c r="J22" s="90"/>
      <c r="K22" s="90">
        <v>54.208106205999997</v>
      </c>
      <c r="L22" s="91">
        <v>1.2207816572379283E-5</v>
      </c>
      <c r="M22" s="91">
        <f t="shared" si="0"/>
        <v>3.2344809036448834E-3</v>
      </c>
      <c r="N22" s="91">
        <f>K22/'סכום נכסי הקרן'!$C$42</f>
        <v>4.4508772409625555E-4</v>
      </c>
    </row>
    <row r="23" spans="2:14">
      <c r="B23" s="86" t="s">
        <v>1818</v>
      </c>
      <c r="C23" s="87" t="s">
        <v>1819</v>
      </c>
      <c r="D23" s="88" t="s">
        <v>120</v>
      </c>
      <c r="E23" s="87" t="s">
        <v>1820</v>
      </c>
      <c r="F23" s="88" t="s">
        <v>1799</v>
      </c>
      <c r="G23" s="88" t="s">
        <v>132</v>
      </c>
      <c r="H23" s="90">
        <v>4688</v>
      </c>
      <c r="I23" s="102">
        <v>1767</v>
      </c>
      <c r="J23" s="90"/>
      <c r="K23" s="90">
        <v>82.836960000000005</v>
      </c>
      <c r="L23" s="91">
        <v>7.9039656039918665E-5</v>
      </c>
      <c r="M23" s="91">
        <f t="shared" si="0"/>
        <v>4.9427029274514457E-3</v>
      </c>
      <c r="N23" s="91">
        <f>K23/'סכום נכסי הקרן'!$C$42</f>
        <v>6.8015130167693727E-4</v>
      </c>
    </row>
    <row r="24" spans="2:14">
      <c r="B24" s="86" t="s">
        <v>1821</v>
      </c>
      <c r="C24" s="87" t="s">
        <v>1822</v>
      </c>
      <c r="D24" s="88" t="s">
        <v>120</v>
      </c>
      <c r="E24" s="87" t="s">
        <v>1820</v>
      </c>
      <c r="F24" s="88" t="s">
        <v>1799</v>
      </c>
      <c r="G24" s="88" t="s">
        <v>132</v>
      </c>
      <c r="H24" s="90">
        <v>2967.7977630000005</v>
      </c>
      <c r="I24" s="102">
        <v>1794</v>
      </c>
      <c r="J24" s="90"/>
      <c r="K24" s="90">
        <v>53.242291868000002</v>
      </c>
      <c r="L24" s="91">
        <v>1.8688458056152434E-5</v>
      </c>
      <c r="M24" s="91">
        <f t="shared" si="0"/>
        <v>3.1768528429844348E-3</v>
      </c>
      <c r="N24" s="91">
        <f>K24/'סכום נכסי הקרן'!$C$42</f>
        <v>4.3715769045947137E-4</v>
      </c>
    </row>
    <row r="25" spans="2:14">
      <c r="B25" s="86" t="s">
        <v>1823</v>
      </c>
      <c r="C25" s="87" t="s">
        <v>1824</v>
      </c>
      <c r="D25" s="88" t="s">
        <v>120</v>
      </c>
      <c r="E25" s="87" t="s">
        <v>1820</v>
      </c>
      <c r="F25" s="88" t="s">
        <v>1799</v>
      </c>
      <c r="G25" s="88" t="s">
        <v>132</v>
      </c>
      <c r="H25" s="90">
        <v>2624.570878</v>
      </c>
      <c r="I25" s="102">
        <v>1782</v>
      </c>
      <c r="J25" s="90"/>
      <c r="K25" s="90">
        <v>46.769853048999998</v>
      </c>
      <c r="L25" s="91">
        <v>2.6413511972616194E-5</v>
      </c>
      <c r="M25" s="91">
        <f t="shared" si="0"/>
        <v>2.7906563637990363E-3</v>
      </c>
      <c r="N25" s="91">
        <f>K25/'סכום נכסי הקרן'!$C$42</f>
        <v>3.840142906079173E-4</v>
      </c>
    </row>
    <row r="26" spans="2:14">
      <c r="B26" s="86" t="s">
        <v>1825</v>
      </c>
      <c r="C26" s="87" t="s">
        <v>1826</v>
      </c>
      <c r="D26" s="88" t="s">
        <v>120</v>
      </c>
      <c r="E26" s="87" t="s">
        <v>1820</v>
      </c>
      <c r="F26" s="88" t="s">
        <v>1799</v>
      </c>
      <c r="G26" s="88" t="s">
        <v>132</v>
      </c>
      <c r="H26" s="90">
        <v>8085.5534129999996</v>
      </c>
      <c r="I26" s="102">
        <v>3014</v>
      </c>
      <c r="J26" s="90"/>
      <c r="K26" s="90">
        <v>243.698579868</v>
      </c>
      <c r="L26" s="91">
        <v>5.2738359081273127E-5</v>
      </c>
      <c r="M26" s="91">
        <f t="shared" si="0"/>
        <v>1.4540969201782918E-2</v>
      </c>
      <c r="N26" s="91">
        <f>K26/'סכום נכסי הקרן'!$C$42</f>
        <v>2.0009414434576213E-3</v>
      </c>
    </row>
    <row r="27" spans="2:14">
      <c r="B27" s="92"/>
      <c r="C27" s="87"/>
      <c r="D27" s="87"/>
      <c r="E27" s="87"/>
      <c r="F27" s="87"/>
      <c r="G27" s="87"/>
      <c r="H27" s="90"/>
      <c r="I27" s="102"/>
      <c r="J27" s="87"/>
      <c r="K27" s="87"/>
      <c r="L27" s="87"/>
      <c r="M27" s="91"/>
      <c r="N27" s="87"/>
    </row>
    <row r="28" spans="2:14">
      <c r="B28" s="85" t="s">
        <v>223</v>
      </c>
      <c r="C28" s="80"/>
      <c r="D28" s="81"/>
      <c r="E28" s="80"/>
      <c r="F28" s="81"/>
      <c r="G28" s="81"/>
      <c r="H28" s="83"/>
      <c r="I28" s="100"/>
      <c r="J28" s="83"/>
      <c r="K28" s="83">
        <v>8910.526624868</v>
      </c>
      <c r="L28" s="84"/>
      <c r="M28" s="84">
        <f t="shared" si="0"/>
        <v>0.53167192559781418</v>
      </c>
      <c r="N28" s="84">
        <f>K28/'סכום נכסי הקרן'!$C$42</f>
        <v>7.3161862561481938E-2</v>
      </c>
    </row>
    <row r="29" spans="2:14">
      <c r="B29" s="86" t="s">
        <v>1827</v>
      </c>
      <c r="C29" s="87" t="s">
        <v>1828</v>
      </c>
      <c r="D29" s="88" t="s">
        <v>120</v>
      </c>
      <c r="E29" s="87" t="s">
        <v>1798</v>
      </c>
      <c r="F29" s="88" t="s">
        <v>1829</v>
      </c>
      <c r="G29" s="88" t="s">
        <v>132</v>
      </c>
      <c r="H29" s="90">
        <v>540681.03417</v>
      </c>
      <c r="I29" s="102">
        <v>335.31</v>
      </c>
      <c r="J29" s="90"/>
      <c r="K29" s="90">
        <v>1812.957576474</v>
      </c>
      <c r="L29" s="91">
        <v>2.8490766358309915E-3</v>
      </c>
      <c r="M29" s="91">
        <f t="shared" si="0"/>
        <v>0.1081752724941055</v>
      </c>
      <c r="N29" s="91">
        <f>K29/'סכום נכסי הקרן'!$C$42</f>
        <v>1.4885691791729883E-2</v>
      </c>
    </row>
    <row r="30" spans="2:14">
      <c r="B30" s="86" t="s">
        <v>1830</v>
      </c>
      <c r="C30" s="87" t="s">
        <v>1831</v>
      </c>
      <c r="D30" s="88" t="s">
        <v>120</v>
      </c>
      <c r="E30" s="87" t="s">
        <v>1806</v>
      </c>
      <c r="F30" s="88" t="s">
        <v>1829</v>
      </c>
      <c r="G30" s="88" t="s">
        <v>132</v>
      </c>
      <c r="H30" s="90">
        <v>466381.00059800001</v>
      </c>
      <c r="I30" s="102">
        <v>336.23</v>
      </c>
      <c r="J30" s="90"/>
      <c r="K30" s="90">
        <v>1568.1128420270002</v>
      </c>
      <c r="L30" s="91">
        <v>1.3989789868965553E-3</v>
      </c>
      <c r="M30" s="91">
        <f t="shared" si="0"/>
        <v>9.3565914718032384E-2</v>
      </c>
      <c r="N30" s="91">
        <f>K30/'סכום נכסי הקרן'!$C$42</f>
        <v>1.2875339590938461E-2</v>
      </c>
    </row>
    <row r="31" spans="2:14">
      <c r="B31" s="86" t="s">
        <v>1832</v>
      </c>
      <c r="C31" s="87" t="s">
        <v>1833</v>
      </c>
      <c r="D31" s="88" t="s">
        <v>120</v>
      </c>
      <c r="E31" s="87" t="s">
        <v>1806</v>
      </c>
      <c r="F31" s="88" t="s">
        <v>1829</v>
      </c>
      <c r="G31" s="88" t="s">
        <v>132</v>
      </c>
      <c r="H31" s="90">
        <v>180691.001529</v>
      </c>
      <c r="I31" s="102">
        <v>360.28</v>
      </c>
      <c r="J31" s="90"/>
      <c r="K31" s="90">
        <v>650.99353550000001</v>
      </c>
      <c r="L31" s="91">
        <v>9.2839763084041221E-4</v>
      </c>
      <c r="M31" s="91">
        <f t="shared" si="0"/>
        <v>3.8843381670063903E-2</v>
      </c>
      <c r="N31" s="91">
        <f>K31/'סכום נכסי הקרן'!$C$42</f>
        <v>5.3451273508056847E-3</v>
      </c>
    </row>
    <row r="32" spans="2:14">
      <c r="B32" s="86" t="s">
        <v>1834</v>
      </c>
      <c r="C32" s="87" t="s">
        <v>1835</v>
      </c>
      <c r="D32" s="88" t="s">
        <v>120</v>
      </c>
      <c r="E32" s="87" t="s">
        <v>1811</v>
      </c>
      <c r="F32" s="88" t="s">
        <v>1829</v>
      </c>
      <c r="G32" s="88" t="s">
        <v>132</v>
      </c>
      <c r="H32" s="90">
        <v>34870</v>
      </c>
      <c r="I32" s="102">
        <v>3228.83</v>
      </c>
      <c r="J32" s="90"/>
      <c r="K32" s="90">
        <v>1125.89302</v>
      </c>
      <c r="L32" s="91">
        <v>9.019331943488855E-3</v>
      </c>
      <c r="M32" s="91">
        <f t="shared" si="0"/>
        <v>6.7179610719069707E-2</v>
      </c>
      <c r="N32" s="91">
        <f>K32/'סכום נכסי הקרן'!$C$42</f>
        <v>9.2443952928979757E-3</v>
      </c>
    </row>
    <row r="33" spans="2:14">
      <c r="B33" s="86" t="s">
        <v>1836</v>
      </c>
      <c r="C33" s="87" t="s">
        <v>1837</v>
      </c>
      <c r="D33" s="88" t="s">
        <v>120</v>
      </c>
      <c r="E33" s="87" t="s">
        <v>1811</v>
      </c>
      <c r="F33" s="88" t="s">
        <v>1829</v>
      </c>
      <c r="G33" s="88" t="s">
        <v>132</v>
      </c>
      <c r="H33" s="90">
        <v>23400</v>
      </c>
      <c r="I33" s="102">
        <v>3343.02</v>
      </c>
      <c r="J33" s="90"/>
      <c r="K33" s="90">
        <v>782.26668000000006</v>
      </c>
      <c r="L33" s="91">
        <v>8.0274040479934479E-4</v>
      </c>
      <c r="M33" s="91">
        <f t="shared" si="0"/>
        <v>4.6676167368813672E-2</v>
      </c>
      <c r="N33" s="91">
        <f>K33/'סכום נכסי הקרן'!$C$42</f>
        <v>6.4229747284363908E-3</v>
      </c>
    </row>
    <row r="34" spans="2:14">
      <c r="B34" s="86" t="s">
        <v>1838</v>
      </c>
      <c r="C34" s="87" t="s">
        <v>1839</v>
      </c>
      <c r="D34" s="88" t="s">
        <v>120</v>
      </c>
      <c r="E34" s="87" t="s">
        <v>1811</v>
      </c>
      <c r="F34" s="88" t="s">
        <v>1829</v>
      </c>
      <c r="G34" s="88" t="s">
        <v>132</v>
      </c>
      <c r="H34" s="90">
        <v>10262</v>
      </c>
      <c r="I34" s="102">
        <v>3616.66</v>
      </c>
      <c r="J34" s="90"/>
      <c r="K34" s="90">
        <v>371.14165000000003</v>
      </c>
      <c r="L34" s="91">
        <v>5.9483279152849596E-4</v>
      </c>
      <c r="M34" s="91">
        <f t="shared" si="0"/>
        <v>2.2145222615052022E-2</v>
      </c>
      <c r="N34" s="91">
        <f>K34/'סכום נכסי הקרן'!$C$42</f>
        <v>3.0473411428186921E-3</v>
      </c>
    </row>
    <row r="35" spans="2:14">
      <c r="B35" s="86" t="s">
        <v>1840</v>
      </c>
      <c r="C35" s="87" t="s">
        <v>1841</v>
      </c>
      <c r="D35" s="88" t="s">
        <v>120</v>
      </c>
      <c r="E35" s="87" t="s">
        <v>1820</v>
      </c>
      <c r="F35" s="88" t="s">
        <v>1829</v>
      </c>
      <c r="G35" s="88" t="s">
        <v>132</v>
      </c>
      <c r="H35" s="90">
        <v>377092.30076399999</v>
      </c>
      <c r="I35" s="102">
        <v>336</v>
      </c>
      <c r="J35" s="90"/>
      <c r="K35" s="90">
        <v>1267.0301225590001</v>
      </c>
      <c r="L35" s="91">
        <v>8.8034846309941622E-4</v>
      </c>
      <c r="M35" s="91">
        <f t="shared" si="0"/>
        <v>7.5600957542883443E-2</v>
      </c>
      <c r="N35" s="91">
        <f>K35/'סכום נכסי הקרן'!$C$42</f>
        <v>1.0403232894137995E-2</v>
      </c>
    </row>
    <row r="36" spans="2:14">
      <c r="B36" s="86" t="s">
        <v>1842</v>
      </c>
      <c r="C36" s="87" t="s">
        <v>1843</v>
      </c>
      <c r="D36" s="88" t="s">
        <v>120</v>
      </c>
      <c r="E36" s="87" t="s">
        <v>1820</v>
      </c>
      <c r="F36" s="88" t="s">
        <v>1829</v>
      </c>
      <c r="G36" s="88" t="s">
        <v>132</v>
      </c>
      <c r="H36" s="90">
        <v>365950.00227599998</v>
      </c>
      <c r="I36" s="102">
        <v>364.02</v>
      </c>
      <c r="J36" s="90"/>
      <c r="K36" s="90">
        <v>1332.131198308</v>
      </c>
      <c r="L36" s="91">
        <v>1.6443604338474789E-3</v>
      </c>
      <c r="M36" s="91">
        <f t="shared" si="0"/>
        <v>7.9485398469793592E-2</v>
      </c>
      <c r="N36" s="91">
        <f>K36/'סכום נכסי הקרן'!$C$42</f>
        <v>1.0937759769716856E-2</v>
      </c>
    </row>
    <row r="37" spans="2:14">
      <c r="B37" s="92"/>
      <c r="C37" s="87"/>
      <c r="D37" s="87"/>
      <c r="E37" s="87"/>
      <c r="F37" s="87"/>
      <c r="G37" s="87"/>
      <c r="H37" s="90"/>
      <c r="I37" s="102"/>
      <c r="J37" s="87"/>
      <c r="K37" s="87"/>
      <c r="L37" s="87"/>
      <c r="M37" s="91"/>
      <c r="N37" s="87"/>
    </row>
    <row r="38" spans="2:14">
      <c r="B38" s="79" t="s">
        <v>196</v>
      </c>
      <c r="C38" s="80"/>
      <c r="D38" s="81"/>
      <c r="E38" s="80"/>
      <c r="F38" s="81"/>
      <c r="G38" s="81"/>
      <c r="H38" s="83"/>
      <c r="I38" s="100"/>
      <c r="J38" s="83"/>
      <c r="K38" s="83">
        <v>6844.2374333499965</v>
      </c>
      <c r="L38" s="84"/>
      <c r="M38" s="84">
        <f t="shared" si="0"/>
        <v>0.40838090144775707</v>
      </c>
      <c r="N38" s="84">
        <f>K38/'סכום נכסי הקרן'!$C$42</f>
        <v>5.619613514642522E-2</v>
      </c>
    </row>
    <row r="39" spans="2:14">
      <c r="B39" s="85" t="s">
        <v>224</v>
      </c>
      <c r="C39" s="80"/>
      <c r="D39" s="81"/>
      <c r="E39" s="80"/>
      <c r="F39" s="81"/>
      <c r="G39" s="81"/>
      <c r="H39" s="83"/>
      <c r="I39" s="100"/>
      <c r="J39" s="83"/>
      <c r="K39" s="83">
        <v>6582.8932813179972</v>
      </c>
      <c r="L39" s="84"/>
      <c r="M39" s="84">
        <f t="shared" si="0"/>
        <v>0.39278705897308297</v>
      </c>
      <c r="N39" s="84">
        <f>K39/'סכום נכסי הקרן'!$C$42</f>
        <v>5.4050310804365592E-2</v>
      </c>
    </row>
    <row r="40" spans="2:14">
      <c r="B40" s="86" t="s">
        <v>1844</v>
      </c>
      <c r="C40" s="87" t="s">
        <v>1845</v>
      </c>
      <c r="D40" s="88" t="s">
        <v>29</v>
      </c>
      <c r="E40" s="87"/>
      <c r="F40" s="88" t="s">
        <v>1799</v>
      </c>
      <c r="G40" s="88" t="s">
        <v>131</v>
      </c>
      <c r="H40" s="90">
        <v>1662.2005350000002</v>
      </c>
      <c r="I40" s="102">
        <v>6065.3</v>
      </c>
      <c r="J40" s="90"/>
      <c r="K40" s="90">
        <v>354.77660296900007</v>
      </c>
      <c r="L40" s="91">
        <v>3.7361445208206269E-5</v>
      </c>
      <c r="M40" s="91">
        <f t="shared" si="0"/>
        <v>2.1168755517901136E-2</v>
      </c>
      <c r="N40" s="91">
        <f>K40/'סכום נכסי הקרן'!$C$42</f>
        <v>2.9129722808983738E-3</v>
      </c>
    </row>
    <row r="41" spans="2:14">
      <c r="B41" s="86" t="s">
        <v>1846</v>
      </c>
      <c r="C41" s="87" t="s">
        <v>1847</v>
      </c>
      <c r="D41" s="88" t="s">
        <v>1677</v>
      </c>
      <c r="E41" s="87"/>
      <c r="F41" s="88" t="s">
        <v>1799</v>
      </c>
      <c r="G41" s="88" t="s">
        <v>131</v>
      </c>
      <c r="H41" s="90">
        <v>525.447992</v>
      </c>
      <c r="I41" s="102">
        <v>4799</v>
      </c>
      <c r="J41" s="90"/>
      <c r="K41" s="90">
        <v>88.73598064399998</v>
      </c>
      <c r="L41" s="91">
        <v>3.1971280316397932E-6</v>
      </c>
      <c r="M41" s="91">
        <f t="shared" si="0"/>
        <v>5.2946847795884051E-3</v>
      </c>
      <c r="N41" s="91">
        <f>K41/'סכום נכסי הקרן'!$C$42</f>
        <v>7.2858652394530287E-4</v>
      </c>
    </row>
    <row r="42" spans="2:14">
      <c r="B42" s="86" t="s">
        <v>1848</v>
      </c>
      <c r="C42" s="87" t="s">
        <v>1849</v>
      </c>
      <c r="D42" s="88" t="s">
        <v>1677</v>
      </c>
      <c r="E42" s="87"/>
      <c r="F42" s="88" t="s">
        <v>1799</v>
      </c>
      <c r="G42" s="88" t="s">
        <v>131</v>
      </c>
      <c r="H42" s="90">
        <v>57.356366999999999</v>
      </c>
      <c r="I42" s="102">
        <v>12916</v>
      </c>
      <c r="J42" s="90"/>
      <c r="K42" s="90">
        <v>26.069274232000001</v>
      </c>
      <c r="L42" s="91">
        <v>5.8855262213312282E-7</v>
      </c>
      <c r="M42" s="91">
        <f t="shared" si="0"/>
        <v>1.5554974260648983E-3</v>
      </c>
      <c r="N42" s="91">
        <f>K42/'סכום נכסי הקרן'!$C$42</f>
        <v>2.1404757975990234E-4</v>
      </c>
    </row>
    <row r="43" spans="2:14">
      <c r="B43" s="86" t="s">
        <v>1850</v>
      </c>
      <c r="C43" s="87" t="s">
        <v>1851</v>
      </c>
      <c r="D43" s="88" t="s">
        <v>1677</v>
      </c>
      <c r="E43" s="87"/>
      <c r="F43" s="88" t="s">
        <v>1799</v>
      </c>
      <c r="G43" s="88" t="s">
        <v>131</v>
      </c>
      <c r="H43" s="90">
        <v>520.98183500000005</v>
      </c>
      <c r="I43" s="102">
        <v>7455</v>
      </c>
      <c r="J43" s="90"/>
      <c r="K43" s="90">
        <v>136.675130064</v>
      </c>
      <c r="L43" s="91">
        <v>2.2410538174114696E-6</v>
      </c>
      <c r="M43" s="91">
        <f t="shared" si="0"/>
        <v>8.1551105385463188E-3</v>
      </c>
      <c r="N43" s="91">
        <f>K43/'סכום נכסי הקרן'!$C$42</f>
        <v>1.1222015827221847E-3</v>
      </c>
    </row>
    <row r="44" spans="2:14">
      <c r="B44" s="86" t="s">
        <v>1852</v>
      </c>
      <c r="C44" s="87" t="s">
        <v>1853</v>
      </c>
      <c r="D44" s="88" t="s">
        <v>1677</v>
      </c>
      <c r="E44" s="87"/>
      <c r="F44" s="88" t="s">
        <v>1799</v>
      </c>
      <c r="G44" s="88" t="s">
        <v>131</v>
      </c>
      <c r="H44" s="90">
        <v>588.753781</v>
      </c>
      <c r="I44" s="102">
        <v>8747</v>
      </c>
      <c r="J44" s="90"/>
      <c r="K44" s="90">
        <v>181.22249394300005</v>
      </c>
      <c r="L44" s="91">
        <v>1.2594358811673458E-6</v>
      </c>
      <c r="M44" s="91">
        <f t="shared" si="0"/>
        <v>1.0813155762018767E-2</v>
      </c>
      <c r="N44" s="91">
        <f>K44/'סכום נכסי הקרן'!$C$42</f>
        <v>1.4879676312176636E-3</v>
      </c>
    </row>
    <row r="45" spans="2:14">
      <c r="B45" s="86" t="s">
        <v>1854</v>
      </c>
      <c r="C45" s="87" t="s">
        <v>1855</v>
      </c>
      <c r="D45" s="88" t="s">
        <v>1677</v>
      </c>
      <c r="E45" s="87"/>
      <c r="F45" s="88" t="s">
        <v>1799</v>
      </c>
      <c r="G45" s="88" t="s">
        <v>131</v>
      </c>
      <c r="H45" s="90">
        <v>1618.1769569999999</v>
      </c>
      <c r="I45" s="102">
        <v>3420</v>
      </c>
      <c r="J45" s="90"/>
      <c r="K45" s="90">
        <v>194.74727314999996</v>
      </c>
      <c r="L45" s="91">
        <v>1.7666739843879367E-6</v>
      </c>
      <c r="M45" s="91">
        <f t="shared" si="0"/>
        <v>1.1620150197589229E-2</v>
      </c>
      <c r="N45" s="91">
        <f>K45/'סכום נכסי הקרן'!$C$42</f>
        <v>1.5990158418537634E-3</v>
      </c>
    </row>
    <row r="46" spans="2:14">
      <c r="B46" s="86" t="s">
        <v>1856</v>
      </c>
      <c r="C46" s="87" t="s">
        <v>1857</v>
      </c>
      <c r="D46" s="88" t="s">
        <v>29</v>
      </c>
      <c r="E46" s="87"/>
      <c r="F46" s="88" t="s">
        <v>1799</v>
      </c>
      <c r="G46" s="88" t="s">
        <v>139</v>
      </c>
      <c r="H46" s="90">
        <v>2381.4472900000001</v>
      </c>
      <c r="I46" s="102">
        <v>4767</v>
      </c>
      <c r="J46" s="90"/>
      <c r="K46" s="90">
        <v>294.77535982299997</v>
      </c>
      <c r="L46" s="91">
        <v>2.952655980588588E-5</v>
      </c>
      <c r="M46" s="91">
        <f t="shared" si="0"/>
        <v>1.758861061460603E-2</v>
      </c>
      <c r="N46" s="91">
        <f>K46/'סכום נכסי הקרן'!$C$42</f>
        <v>2.4203187162578272E-3</v>
      </c>
    </row>
    <row r="47" spans="2:14">
      <c r="B47" s="86" t="s">
        <v>1858</v>
      </c>
      <c r="C47" s="87" t="s">
        <v>1859</v>
      </c>
      <c r="D47" s="88" t="s">
        <v>121</v>
      </c>
      <c r="E47" s="87"/>
      <c r="F47" s="88" t="s">
        <v>1799</v>
      </c>
      <c r="G47" s="88" t="s">
        <v>131</v>
      </c>
      <c r="H47" s="90">
        <v>2282.8934960000006</v>
      </c>
      <c r="I47" s="102">
        <v>967.38</v>
      </c>
      <c r="J47" s="90"/>
      <c r="K47" s="90">
        <v>77.714493792999988</v>
      </c>
      <c r="L47" s="91">
        <v>1.4021071712013237E-5</v>
      </c>
      <c r="M47" s="91">
        <f t="shared" si="0"/>
        <v>4.6370564054507585E-3</v>
      </c>
      <c r="N47" s="91">
        <f>K47/'סכום נכסי הקרן'!$C$42</f>
        <v>6.3809215249416686E-4</v>
      </c>
    </row>
    <row r="48" spans="2:14">
      <c r="B48" s="86" t="s">
        <v>1860</v>
      </c>
      <c r="C48" s="87" t="s">
        <v>1861</v>
      </c>
      <c r="D48" s="88" t="s">
        <v>1677</v>
      </c>
      <c r="E48" s="87"/>
      <c r="F48" s="88" t="s">
        <v>1799</v>
      </c>
      <c r="G48" s="88" t="s">
        <v>131</v>
      </c>
      <c r="H48" s="90">
        <v>634.8134</v>
      </c>
      <c r="I48" s="102">
        <v>9821</v>
      </c>
      <c r="J48" s="90"/>
      <c r="K48" s="90">
        <v>219.39213950499999</v>
      </c>
      <c r="L48" s="91">
        <v>4.6497619501047417E-6</v>
      </c>
      <c r="M48" s="91">
        <f t="shared" si="0"/>
        <v>1.3090656274580807E-2</v>
      </c>
      <c r="N48" s="91">
        <f>K48/'סכום נכסי הקרן'!$C$42</f>
        <v>1.8013680036304319E-3</v>
      </c>
    </row>
    <row r="49" spans="2:14">
      <c r="B49" s="86" t="s">
        <v>1862</v>
      </c>
      <c r="C49" s="87" t="s">
        <v>1863</v>
      </c>
      <c r="D49" s="88" t="s">
        <v>1677</v>
      </c>
      <c r="E49" s="87"/>
      <c r="F49" s="88" t="s">
        <v>1799</v>
      </c>
      <c r="G49" s="88" t="s">
        <v>131</v>
      </c>
      <c r="H49" s="90">
        <v>111.6063</v>
      </c>
      <c r="I49" s="102">
        <v>5162</v>
      </c>
      <c r="J49" s="90"/>
      <c r="K49" s="90">
        <v>20.273371392000001</v>
      </c>
      <c r="L49" s="91">
        <v>3.2902800707547169E-6</v>
      </c>
      <c r="M49" s="91">
        <f t="shared" si="0"/>
        <v>1.2096683911209296E-3</v>
      </c>
      <c r="N49" s="91">
        <f>K49/'סכום נכסי הקרן'!$C$42</f>
        <v>1.6645902917790297E-4</v>
      </c>
    </row>
    <row r="50" spans="2:14">
      <c r="B50" s="86" t="s">
        <v>1864</v>
      </c>
      <c r="C50" s="87" t="s">
        <v>1865</v>
      </c>
      <c r="D50" s="88" t="s">
        <v>29</v>
      </c>
      <c r="E50" s="87"/>
      <c r="F50" s="88" t="s">
        <v>1799</v>
      </c>
      <c r="G50" s="88" t="s">
        <v>131</v>
      </c>
      <c r="H50" s="90">
        <v>811.82867599999986</v>
      </c>
      <c r="I50" s="102">
        <v>4431.5</v>
      </c>
      <c r="J50" s="90"/>
      <c r="K50" s="90">
        <v>126.60020463100001</v>
      </c>
      <c r="L50" s="91">
        <v>8.876985876599819E-5</v>
      </c>
      <c r="M50" s="91">
        <f t="shared" si="0"/>
        <v>7.5539614448139553E-3</v>
      </c>
      <c r="N50" s="91">
        <f>K50/'סכום נכסי הקרן'!$C$42</f>
        <v>1.0394791645219872E-3</v>
      </c>
    </row>
    <row r="51" spans="2:14">
      <c r="B51" s="86" t="s">
        <v>1866</v>
      </c>
      <c r="C51" s="87" t="s">
        <v>1867</v>
      </c>
      <c r="D51" s="88" t="s">
        <v>1677</v>
      </c>
      <c r="E51" s="87"/>
      <c r="F51" s="88" t="s">
        <v>1799</v>
      </c>
      <c r="G51" s="88" t="s">
        <v>131</v>
      </c>
      <c r="H51" s="90">
        <v>177.653751</v>
      </c>
      <c r="I51" s="102">
        <v>11779</v>
      </c>
      <c r="J51" s="90"/>
      <c r="K51" s="90">
        <v>73.638014437999999</v>
      </c>
      <c r="L51" s="91">
        <v>4.6024287823834196E-5</v>
      </c>
      <c r="M51" s="91">
        <f t="shared" si="0"/>
        <v>4.3938216652858143E-3</v>
      </c>
      <c r="N51" s="91">
        <f>K51/'סכום נכסי הקרן'!$C$42</f>
        <v>6.0462131122280193E-4</v>
      </c>
    </row>
    <row r="52" spans="2:14">
      <c r="B52" s="86" t="s">
        <v>1868</v>
      </c>
      <c r="C52" s="87" t="s">
        <v>1869</v>
      </c>
      <c r="D52" s="88" t="s">
        <v>1677</v>
      </c>
      <c r="E52" s="87"/>
      <c r="F52" s="88" t="s">
        <v>1799</v>
      </c>
      <c r="G52" s="88" t="s">
        <v>131</v>
      </c>
      <c r="H52" s="90">
        <v>914.13129600000002</v>
      </c>
      <c r="I52" s="102">
        <v>5082.5</v>
      </c>
      <c r="J52" s="90"/>
      <c r="K52" s="90">
        <v>163.495284656</v>
      </c>
      <c r="L52" s="91">
        <v>2.5588989782613844E-5</v>
      </c>
      <c r="M52" s="91">
        <f t="shared" si="0"/>
        <v>9.75541137788879E-3</v>
      </c>
      <c r="N52" s="91">
        <f>K52/'סכום נכסי הקרן'!$C$42</f>
        <v>1.3424144328427767E-3</v>
      </c>
    </row>
    <row r="53" spans="2:14">
      <c r="B53" s="86" t="s">
        <v>1870</v>
      </c>
      <c r="C53" s="87" t="s">
        <v>1871</v>
      </c>
      <c r="D53" s="88" t="s">
        <v>121</v>
      </c>
      <c r="E53" s="87"/>
      <c r="F53" s="88" t="s">
        <v>1799</v>
      </c>
      <c r="G53" s="88" t="s">
        <v>131</v>
      </c>
      <c r="H53" s="90">
        <v>12509.693900000002</v>
      </c>
      <c r="I53" s="102">
        <v>685.7</v>
      </c>
      <c r="J53" s="90"/>
      <c r="K53" s="90">
        <v>301.85619920700003</v>
      </c>
      <c r="L53" s="91">
        <v>1.5879127746979246E-5</v>
      </c>
      <c r="M53" s="91">
        <f t="shared" si="0"/>
        <v>1.8011109044680125E-2</v>
      </c>
      <c r="N53" s="91">
        <f>K53/'סכום נכסי הקרן'!$C$42</f>
        <v>2.4784575243936274E-3</v>
      </c>
    </row>
    <row r="54" spans="2:14">
      <c r="B54" s="86" t="s">
        <v>1872</v>
      </c>
      <c r="C54" s="87" t="s">
        <v>1873</v>
      </c>
      <c r="D54" s="88" t="s">
        <v>1874</v>
      </c>
      <c r="E54" s="87"/>
      <c r="F54" s="88" t="s">
        <v>1799</v>
      </c>
      <c r="G54" s="88" t="s">
        <v>136</v>
      </c>
      <c r="H54" s="90">
        <v>21223.095506000001</v>
      </c>
      <c r="I54" s="102">
        <v>2032</v>
      </c>
      <c r="J54" s="90"/>
      <c r="K54" s="90">
        <v>194.46073834100002</v>
      </c>
      <c r="L54" s="91">
        <v>7.2114132947628161E-5</v>
      </c>
      <c r="M54" s="91">
        <f t="shared" si="0"/>
        <v>1.1603053282887618E-2</v>
      </c>
      <c r="N54" s="91">
        <f>K54/'סכום נכסי הקרן'!$C$42</f>
        <v>1.5966631840145927E-3</v>
      </c>
    </row>
    <row r="55" spans="2:14">
      <c r="B55" s="86" t="s">
        <v>1875</v>
      </c>
      <c r="C55" s="87" t="s">
        <v>1876</v>
      </c>
      <c r="D55" s="88" t="s">
        <v>29</v>
      </c>
      <c r="E55" s="87"/>
      <c r="F55" s="88" t="s">
        <v>1799</v>
      </c>
      <c r="G55" s="88" t="s">
        <v>133</v>
      </c>
      <c r="H55" s="90">
        <v>6009.1043320000008</v>
      </c>
      <c r="I55" s="102">
        <v>2646</v>
      </c>
      <c r="J55" s="90"/>
      <c r="K55" s="90">
        <v>596.73038032199986</v>
      </c>
      <c r="L55" s="91">
        <v>2.5361293426973759E-5</v>
      </c>
      <c r="M55" s="91">
        <f t="shared" si="0"/>
        <v>3.560561611286512E-2</v>
      </c>
      <c r="N55" s="91">
        <f>K55/'סכום נכסי הקרן'!$C$42</f>
        <v>4.8995876348695323E-3</v>
      </c>
    </row>
    <row r="56" spans="2:14">
      <c r="B56" s="86" t="s">
        <v>1877</v>
      </c>
      <c r="C56" s="87" t="s">
        <v>1878</v>
      </c>
      <c r="D56" s="88" t="s">
        <v>1677</v>
      </c>
      <c r="E56" s="87"/>
      <c r="F56" s="88" t="s">
        <v>1799</v>
      </c>
      <c r="G56" s="88" t="s">
        <v>131</v>
      </c>
      <c r="H56" s="90">
        <v>440.88645199999996</v>
      </c>
      <c r="I56" s="102">
        <v>6060.5</v>
      </c>
      <c r="J56" s="90"/>
      <c r="K56" s="90">
        <v>94.027410501999995</v>
      </c>
      <c r="L56" s="91">
        <v>1.9508250088495574E-5</v>
      </c>
      <c r="M56" s="91">
        <f t="shared" si="0"/>
        <v>5.6104129986049005E-3</v>
      </c>
      <c r="N56" s="91">
        <f>K56/'סכום נכסי הקרן'!$C$42</f>
        <v>7.7203298680017973E-4</v>
      </c>
    </row>
    <row r="57" spans="2:14">
      <c r="B57" s="86" t="s">
        <v>1879</v>
      </c>
      <c r="C57" s="87" t="s">
        <v>1880</v>
      </c>
      <c r="D57" s="88" t="s">
        <v>29</v>
      </c>
      <c r="E57" s="87"/>
      <c r="F57" s="88" t="s">
        <v>1799</v>
      </c>
      <c r="G57" s="88" t="s">
        <v>131</v>
      </c>
      <c r="H57" s="90">
        <v>785.94782099999998</v>
      </c>
      <c r="I57" s="102">
        <v>2229</v>
      </c>
      <c r="J57" s="90"/>
      <c r="K57" s="90">
        <v>61.648576016999989</v>
      </c>
      <c r="L57" s="91">
        <v>5.9083115089671717E-5</v>
      </c>
      <c r="M57" s="91">
        <f t="shared" si="0"/>
        <v>3.678437706459035E-3</v>
      </c>
      <c r="N57" s="91">
        <f>K57/'סכום נכסי הקרן'!$C$42</f>
        <v>5.0617935791574386E-4</v>
      </c>
    </row>
    <row r="58" spans="2:14">
      <c r="B58" s="86" t="s">
        <v>1881</v>
      </c>
      <c r="C58" s="87" t="s">
        <v>1882</v>
      </c>
      <c r="D58" s="88" t="s">
        <v>1662</v>
      </c>
      <c r="E58" s="87"/>
      <c r="F58" s="88" t="s">
        <v>1799</v>
      </c>
      <c r="G58" s="88" t="s">
        <v>131</v>
      </c>
      <c r="H58" s="90">
        <v>690.96996999999999</v>
      </c>
      <c r="I58" s="102">
        <v>4750</v>
      </c>
      <c r="J58" s="90"/>
      <c r="K58" s="90">
        <v>115.49735791000001</v>
      </c>
      <c r="L58" s="91">
        <v>4.2495078105781058E-6</v>
      </c>
      <c r="M58" s="91">
        <f t="shared" si="0"/>
        <v>6.8914785025267029E-3</v>
      </c>
      <c r="N58" s="91">
        <f>K58/'סכום נכסי הקרן'!$C$42</f>
        <v>9.4831676974545666E-4</v>
      </c>
    </row>
    <row r="59" spans="2:14">
      <c r="B59" s="86" t="s">
        <v>1883</v>
      </c>
      <c r="C59" s="87" t="s">
        <v>1884</v>
      </c>
      <c r="D59" s="88" t="s">
        <v>121</v>
      </c>
      <c r="E59" s="87"/>
      <c r="F59" s="88" t="s">
        <v>1799</v>
      </c>
      <c r="G59" s="88" t="s">
        <v>131</v>
      </c>
      <c r="H59" s="90">
        <v>3983.5236699999996</v>
      </c>
      <c r="I59" s="102">
        <v>465.95</v>
      </c>
      <c r="J59" s="90"/>
      <c r="K59" s="90">
        <v>65.316963240999996</v>
      </c>
      <c r="L59" s="91">
        <v>5.1736378256849617E-5</v>
      </c>
      <c r="M59" s="91">
        <f t="shared" si="0"/>
        <v>3.8973224684190383E-3</v>
      </c>
      <c r="N59" s="91">
        <f>K59/'סכום נכסי הקרן'!$C$42</f>
        <v>5.3629946789393059E-4</v>
      </c>
    </row>
    <row r="60" spans="2:14">
      <c r="B60" s="86" t="s">
        <v>1885</v>
      </c>
      <c r="C60" s="87" t="s">
        <v>1886</v>
      </c>
      <c r="D60" s="88" t="s">
        <v>29</v>
      </c>
      <c r="E60" s="87"/>
      <c r="F60" s="88" t="s">
        <v>1799</v>
      </c>
      <c r="G60" s="88" t="s">
        <v>133</v>
      </c>
      <c r="H60" s="90">
        <v>3540.3055000000004</v>
      </c>
      <c r="I60" s="102">
        <v>596.6</v>
      </c>
      <c r="J60" s="90"/>
      <c r="K60" s="90">
        <v>79.268849186999987</v>
      </c>
      <c r="L60" s="91">
        <v>2.3177839252091317E-5</v>
      </c>
      <c r="M60" s="91">
        <f t="shared" si="0"/>
        <v>4.7298014428860252E-3</v>
      </c>
      <c r="N60" s="91">
        <f>K60/'סכום נכסי הקרן'!$C$42</f>
        <v>6.5085453349532471E-4</v>
      </c>
    </row>
    <row r="61" spans="2:14">
      <c r="B61" s="86" t="s">
        <v>1887</v>
      </c>
      <c r="C61" s="87" t="s">
        <v>1888</v>
      </c>
      <c r="D61" s="88" t="s">
        <v>121</v>
      </c>
      <c r="E61" s="87"/>
      <c r="F61" s="88" t="s">
        <v>1799</v>
      </c>
      <c r="G61" s="88" t="s">
        <v>131</v>
      </c>
      <c r="H61" s="90">
        <v>7966.1764249999997</v>
      </c>
      <c r="I61" s="102">
        <v>1046</v>
      </c>
      <c r="J61" s="90"/>
      <c r="K61" s="90">
        <v>293.22491683999999</v>
      </c>
      <c r="L61" s="91">
        <v>3.0704427865876683E-5</v>
      </c>
      <c r="M61" s="91">
        <f t="shared" si="0"/>
        <v>1.7496099022305679E-2</v>
      </c>
      <c r="N61" s="91">
        <f>K61/'סכום נכסי הקרן'!$C$42</f>
        <v>2.4075884589781866E-3</v>
      </c>
    </row>
    <row r="62" spans="2:14">
      <c r="B62" s="86" t="s">
        <v>1889</v>
      </c>
      <c r="C62" s="87" t="s">
        <v>1890</v>
      </c>
      <c r="D62" s="88" t="s">
        <v>1677</v>
      </c>
      <c r="E62" s="87"/>
      <c r="F62" s="88" t="s">
        <v>1799</v>
      </c>
      <c r="G62" s="88" t="s">
        <v>131</v>
      </c>
      <c r="H62" s="90">
        <v>71.242909999999995</v>
      </c>
      <c r="I62" s="102">
        <v>25585</v>
      </c>
      <c r="J62" s="90"/>
      <c r="K62" s="90">
        <v>64.142567710000009</v>
      </c>
      <c r="L62" s="91">
        <v>4.118087283236994E-6</v>
      </c>
      <c r="M62" s="91">
        <f t="shared" si="0"/>
        <v>3.827248817369319E-3</v>
      </c>
      <c r="N62" s="91">
        <f>K62/'סכום נכסי הקרן'!$C$42</f>
        <v>5.2665683193658475E-4</v>
      </c>
    </row>
    <row r="63" spans="2:14">
      <c r="B63" s="86" t="s">
        <v>1891</v>
      </c>
      <c r="C63" s="87" t="s">
        <v>1892</v>
      </c>
      <c r="D63" s="88" t="s">
        <v>29</v>
      </c>
      <c r="E63" s="87"/>
      <c r="F63" s="88" t="s">
        <v>1799</v>
      </c>
      <c r="G63" s="88" t="s">
        <v>131</v>
      </c>
      <c r="H63" s="90">
        <v>5621.2218720000001</v>
      </c>
      <c r="I63" s="102">
        <v>610.79999999999995</v>
      </c>
      <c r="J63" s="90"/>
      <c r="K63" s="90">
        <v>120.82283522299998</v>
      </c>
      <c r="L63" s="91">
        <v>1.5752019454727581E-5</v>
      </c>
      <c r="M63" s="91">
        <f t="shared" si="0"/>
        <v>7.2092382598263581E-3</v>
      </c>
      <c r="N63" s="91">
        <f>K63/'סכום נכסי הקרן'!$C$42</f>
        <v>9.920427868094332E-4</v>
      </c>
    </row>
    <row r="64" spans="2:14">
      <c r="B64" s="86" t="s">
        <v>1893</v>
      </c>
      <c r="C64" s="87" t="s">
        <v>1894</v>
      </c>
      <c r="D64" s="88" t="s">
        <v>29</v>
      </c>
      <c r="E64" s="87"/>
      <c r="F64" s="88" t="s">
        <v>1799</v>
      </c>
      <c r="G64" s="88" t="s">
        <v>133</v>
      </c>
      <c r="H64" s="90">
        <v>1163.7640960000001</v>
      </c>
      <c r="I64" s="102">
        <v>18810</v>
      </c>
      <c r="J64" s="90"/>
      <c r="K64" s="90">
        <v>821.54681173600022</v>
      </c>
      <c r="L64" s="91">
        <v>4.5534688580543172E-5</v>
      </c>
      <c r="M64" s="91">
        <f t="shared" si="0"/>
        <v>4.9019928198788677E-2</v>
      </c>
      <c r="N64" s="91">
        <f>K64/'סכום נכסי הקרן'!$C$42</f>
        <v>6.7454929948030234E-3</v>
      </c>
    </row>
    <row r="65" spans="2:14">
      <c r="B65" s="86" t="s">
        <v>1895</v>
      </c>
      <c r="C65" s="87" t="s">
        <v>1896</v>
      </c>
      <c r="D65" s="88" t="s">
        <v>29</v>
      </c>
      <c r="E65" s="87"/>
      <c r="F65" s="88" t="s">
        <v>1799</v>
      </c>
      <c r="G65" s="88" t="s">
        <v>133</v>
      </c>
      <c r="H65" s="90">
        <v>142.83301499999999</v>
      </c>
      <c r="I65" s="102">
        <v>6381</v>
      </c>
      <c r="J65" s="90"/>
      <c r="K65" s="90">
        <v>34.205497601000005</v>
      </c>
      <c r="L65" s="91">
        <v>3.1885471847584453E-6</v>
      </c>
      <c r="M65" s="91">
        <f t="shared" si="0"/>
        <v>2.04096834465432E-3</v>
      </c>
      <c r="N65" s="91">
        <f>K65/'סכום נכסי הקרן'!$C$42</f>
        <v>2.8085185305964277E-4</v>
      </c>
    </row>
    <row r="66" spans="2:14">
      <c r="B66" s="86" t="s">
        <v>1897</v>
      </c>
      <c r="C66" s="87" t="s">
        <v>1898</v>
      </c>
      <c r="D66" s="88" t="s">
        <v>29</v>
      </c>
      <c r="E66" s="87"/>
      <c r="F66" s="88" t="s">
        <v>1799</v>
      </c>
      <c r="G66" s="88" t="s">
        <v>133</v>
      </c>
      <c r="H66" s="90">
        <v>305.286159</v>
      </c>
      <c r="I66" s="102">
        <v>5515</v>
      </c>
      <c r="J66" s="90"/>
      <c r="K66" s="90">
        <v>63.187503336999995</v>
      </c>
      <c r="L66" s="91">
        <v>5.0658113912745944E-5</v>
      </c>
      <c r="M66" s="91">
        <f t="shared" si="0"/>
        <v>3.7702621839591634E-3</v>
      </c>
      <c r="N66" s="91">
        <f>K66/'סכום נכסי הקרן'!$C$42</f>
        <v>5.1881506328064629E-4</v>
      </c>
    </row>
    <row r="67" spans="2:14">
      <c r="B67" s="86" t="s">
        <v>1899</v>
      </c>
      <c r="C67" s="87" t="s">
        <v>1900</v>
      </c>
      <c r="D67" s="88" t="s">
        <v>29</v>
      </c>
      <c r="E67" s="87"/>
      <c r="F67" s="88" t="s">
        <v>1799</v>
      </c>
      <c r="G67" s="88" t="s">
        <v>133</v>
      </c>
      <c r="H67" s="90">
        <v>170.91129899999999</v>
      </c>
      <c r="I67" s="102">
        <v>9318.4</v>
      </c>
      <c r="J67" s="90"/>
      <c r="K67" s="90">
        <v>59.771023265999993</v>
      </c>
      <c r="L67" s="91">
        <v>2.2551240843204949E-5</v>
      </c>
      <c r="M67" s="91">
        <f t="shared" si="0"/>
        <v>3.5664081790740105E-3</v>
      </c>
      <c r="N67" s="91">
        <f>K67/'סכום נכסי הקרן'!$C$42</f>
        <v>4.9076329306305295E-4</v>
      </c>
    </row>
    <row r="68" spans="2:14">
      <c r="B68" s="86" t="s">
        <v>1901</v>
      </c>
      <c r="C68" s="87" t="s">
        <v>1902</v>
      </c>
      <c r="D68" s="88" t="s">
        <v>29</v>
      </c>
      <c r="E68" s="87"/>
      <c r="F68" s="88" t="s">
        <v>1799</v>
      </c>
      <c r="G68" s="88" t="s">
        <v>133</v>
      </c>
      <c r="H68" s="90">
        <v>2881.4666120000002</v>
      </c>
      <c r="I68" s="102">
        <v>2016.7</v>
      </c>
      <c r="J68" s="90"/>
      <c r="K68" s="90">
        <v>218.08884584199998</v>
      </c>
      <c r="L68" s="91">
        <v>5.4105480189118826E-5</v>
      </c>
      <c r="M68" s="91">
        <f t="shared" si="0"/>
        <v>1.3012891549711147E-2</v>
      </c>
      <c r="N68" s="91">
        <f>K68/'סכום נכסי הקרן'!$C$42</f>
        <v>1.7906670208643243E-3</v>
      </c>
    </row>
    <row r="69" spans="2:14">
      <c r="B69" s="86" t="s">
        <v>1903</v>
      </c>
      <c r="C69" s="87" t="s">
        <v>1904</v>
      </c>
      <c r="D69" s="88" t="s">
        <v>122</v>
      </c>
      <c r="E69" s="87"/>
      <c r="F69" s="88" t="s">
        <v>1799</v>
      </c>
      <c r="G69" s="88" t="s">
        <v>140</v>
      </c>
      <c r="H69" s="90">
        <v>3812.7525179999998</v>
      </c>
      <c r="I69" s="102">
        <v>197450</v>
      </c>
      <c r="J69" s="90"/>
      <c r="K69" s="90">
        <v>200.77922349599999</v>
      </c>
      <c r="L69" s="91">
        <v>4.7486755672047129E-7</v>
      </c>
      <c r="M69" s="91">
        <f t="shared" si="0"/>
        <v>1.1980063678641843E-2</v>
      </c>
      <c r="N69" s="91">
        <f>K69/'סכום נכסי הקרן'!$C$42</f>
        <v>1.6485425130339053E-3</v>
      </c>
    </row>
    <row r="70" spans="2:14">
      <c r="B70" s="86" t="s">
        <v>1905</v>
      </c>
      <c r="C70" s="87" t="s">
        <v>1906</v>
      </c>
      <c r="D70" s="88" t="s">
        <v>122</v>
      </c>
      <c r="E70" s="87"/>
      <c r="F70" s="88" t="s">
        <v>1799</v>
      </c>
      <c r="G70" s="88" t="s">
        <v>140</v>
      </c>
      <c r="H70" s="90">
        <v>11231.314000000002</v>
      </c>
      <c r="I70" s="102">
        <v>20270</v>
      </c>
      <c r="J70" s="90"/>
      <c r="K70" s="90">
        <v>60.716584566000002</v>
      </c>
      <c r="L70" s="91">
        <v>2.8220265459115296E-5</v>
      </c>
      <c r="M70" s="91">
        <f t="shared" si="0"/>
        <v>3.6228277845930302E-3</v>
      </c>
      <c r="N70" s="91">
        <f>K70/'סכום נכסי הקרן'!$C$42</f>
        <v>4.9852703462250107E-4</v>
      </c>
    </row>
    <row r="71" spans="2:14">
      <c r="B71" s="86" t="s">
        <v>1907</v>
      </c>
      <c r="C71" s="87" t="s">
        <v>1908</v>
      </c>
      <c r="D71" s="88" t="s">
        <v>1662</v>
      </c>
      <c r="E71" s="87"/>
      <c r="F71" s="88" t="s">
        <v>1799</v>
      </c>
      <c r="G71" s="88" t="s">
        <v>131</v>
      </c>
      <c r="H71" s="90">
        <v>118.417115</v>
      </c>
      <c r="I71" s="102">
        <v>26628</v>
      </c>
      <c r="J71" s="90"/>
      <c r="K71" s="90">
        <v>110.961492916</v>
      </c>
      <c r="L71" s="91">
        <v>2.161093439182407E-7</v>
      </c>
      <c r="M71" s="91">
        <f t="shared" si="0"/>
        <v>6.6208332110484986E-3</v>
      </c>
      <c r="N71" s="91">
        <f>K71/'סכום נכסי הקרן'!$C$42</f>
        <v>9.110740404142505E-4</v>
      </c>
    </row>
    <row r="72" spans="2:14">
      <c r="B72" s="86" t="s">
        <v>1909</v>
      </c>
      <c r="C72" s="87" t="s">
        <v>1910</v>
      </c>
      <c r="D72" s="88" t="s">
        <v>121</v>
      </c>
      <c r="E72" s="87"/>
      <c r="F72" s="88" t="s">
        <v>1799</v>
      </c>
      <c r="G72" s="88" t="s">
        <v>131</v>
      </c>
      <c r="H72" s="90">
        <v>14.323587999999999</v>
      </c>
      <c r="I72" s="102">
        <v>73336</v>
      </c>
      <c r="J72" s="90"/>
      <c r="K72" s="90">
        <v>36.964794634</v>
      </c>
      <c r="L72" s="91">
        <v>9.2671525052666222E-7</v>
      </c>
      <c r="M72" s="91">
        <f t="shared" si="0"/>
        <v>2.2056096535907799E-3</v>
      </c>
      <c r="N72" s="91">
        <f>K72/'סכום נכסי הקרן'!$C$42</f>
        <v>3.0350767563821471E-4</v>
      </c>
    </row>
    <row r="73" spans="2:14">
      <c r="B73" s="86" t="s">
        <v>1911</v>
      </c>
      <c r="C73" s="87" t="s">
        <v>1912</v>
      </c>
      <c r="D73" s="88" t="s">
        <v>29</v>
      </c>
      <c r="E73" s="87"/>
      <c r="F73" s="88" t="s">
        <v>1799</v>
      </c>
      <c r="G73" s="88" t="s">
        <v>133</v>
      </c>
      <c r="H73" s="90">
        <v>76.197141999999985</v>
      </c>
      <c r="I73" s="102">
        <v>21690</v>
      </c>
      <c r="J73" s="90"/>
      <c r="K73" s="90">
        <v>62.026430812999997</v>
      </c>
      <c r="L73" s="91">
        <v>3.26815963971692E-5</v>
      </c>
      <c r="M73" s="91">
        <f t="shared" si="0"/>
        <v>3.7009834880321491E-3</v>
      </c>
      <c r="N73" s="91">
        <f>K73/'סכום נכסי הקרן'!$C$42</f>
        <v>5.0928181883831128E-4</v>
      </c>
    </row>
    <row r="74" spans="2:14">
      <c r="B74" s="86" t="s">
        <v>1913</v>
      </c>
      <c r="C74" s="87" t="s">
        <v>1914</v>
      </c>
      <c r="D74" s="88" t="s">
        <v>29</v>
      </c>
      <c r="E74" s="87"/>
      <c r="F74" s="88" t="s">
        <v>1799</v>
      </c>
      <c r="G74" s="88" t="s">
        <v>133</v>
      </c>
      <c r="H74" s="90">
        <v>193.06897399999997</v>
      </c>
      <c r="I74" s="102">
        <v>18684</v>
      </c>
      <c r="J74" s="90"/>
      <c r="K74" s="90">
        <v>135.38199523999998</v>
      </c>
      <c r="L74" s="91">
        <v>6.0099291517509719E-5</v>
      </c>
      <c r="M74" s="91">
        <f t="shared" si="0"/>
        <v>8.0779519697121386E-3</v>
      </c>
      <c r="N74" s="91">
        <f>K74/'סכום נכסי הקרן'!$C$42</f>
        <v>1.1115840113653001E-3</v>
      </c>
    </row>
    <row r="75" spans="2:14">
      <c r="B75" s="86" t="s">
        <v>1915</v>
      </c>
      <c r="C75" s="87" t="s">
        <v>1916</v>
      </c>
      <c r="D75" s="88" t="s">
        <v>1677</v>
      </c>
      <c r="E75" s="87"/>
      <c r="F75" s="88" t="s">
        <v>1799</v>
      </c>
      <c r="G75" s="88" t="s">
        <v>131</v>
      </c>
      <c r="H75" s="90">
        <v>268.57490000000001</v>
      </c>
      <c r="I75" s="102">
        <v>8300</v>
      </c>
      <c r="J75" s="90"/>
      <c r="K75" s="90">
        <v>78.444551066999992</v>
      </c>
      <c r="L75" s="91">
        <v>2.7574425051334704E-6</v>
      </c>
      <c r="M75" s="91">
        <f t="shared" si="0"/>
        <v>4.6806173500509351E-3</v>
      </c>
      <c r="N75" s="91">
        <f>K75/'סכום נכסי הקרן'!$C$42</f>
        <v>6.4408645027150952E-4</v>
      </c>
    </row>
    <row r="76" spans="2:14">
      <c r="B76" s="86" t="s">
        <v>1917</v>
      </c>
      <c r="C76" s="87" t="s">
        <v>1918</v>
      </c>
      <c r="D76" s="88" t="s">
        <v>1677</v>
      </c>
      <c r="E76" s="87"/>
      <c r="F76" s="88" t="s">
        <v>1799</v>
      </c>
      <c r="G76" s="88" t="s">
        <v>131</v>
      </c>
      <c r="H76" s="90">
        <v>702.67788199999995</v>
      </c>
      <c r="I76" s="102">
        <v>12444</v>
      </c>
      <c r="J76" s="90"/>
      <c r="K76" s="90">
        <v>307.70570836400003</v>
      </c>
      <c r="L76" s="91">
        <v>2.2962886953776578E-6</v>
      </c>
      <c r="M76" s="91">
        <f t="shared" ref="M76:M84" si="1">IFERROR(K76/$K$11,0)</f>
        <v>1.8360136653062398E-2</v>
      </c>
      <c r="N76" s="91">
        <f>K76/'סכום נכסי הקרן'!$C$42</f>
        <v>2.5264862215754738E-3</v>
      </c>
    </row>
    <row r="77" spans="2:14">
      <c r="B77" s="86" t="s">
        <v>1919</v>
      </c>
      <c r="C77" s="87" t="s">
        <v>1920</v>
      </c>
      <c r="D77" s="88" t="s">
        <v>1677</v>
      </c>
      <c r="E77" s="87"/>
      <c r="F77" s="88" t="s">
        <v>1799</v>
      </c>
      <c r="G77" s="88" t="s">
        <v>131</v>
      </c>
      <c r="H77" s="90">
        <v>222.42787200000004</v>
      </c>
      <c r="I77" s="102">
        <v>7050</v>
      </c>
      <c r="J77" s="90"/>
      <c r="K77" s="90">
        <v>55.18201964</v>
      </c>
      <c r="L77" s="91">
        <v>9.6174977783942668E-7</v>
      </c>
      <c r="M77" s="91">
        <f t="shared" si="1"/>
        <v>3.2925922199138059E-3</v>
      </c>
      <c r="N77" s="91">
        <f>K77/'סכום נכסי הקרן'!$C$42</f>
        <v>4.5308425716381089E-4</v>
      </c>
    </row>
    <row r="78" spans="2:14">
      <c r="B78" s="86" t="s">
        <v>1921</v>
      </c>
      <c r="C78" s="87" t="s">
        <v>1922</v>
      </c>
      <c r="D78" s="88" t="s">
        <v>1677</v>
      </c>
      <c r="E78" s="87"/>
      <c r="F78" s="88" t="s">
        <v>1799</v>
      </c>
      <c r="G78" s="88" t="s">
        <v>131</v>
      </c>
      <c r="H78" s="90">
        <v>105.476688</v>
      </c>
      <c r="I78" s="102">
        <v>20294</v>
      </c>
      <c r="J78" s="90"/>
      <c r="K78" s="90">
        <v>75.325740061999994</v>
      </c>
      <c r="L78" s="91">
        <v>3.4166986249882858E-6</v>
      </c>
      <c r="M78" s="91">
        <f t="shared" si="1"/>
        <v>4.4945246169933563E-3</v>
      </c>
      <c r="N78" s="91">
        <f>K78/'סכום נכסי הקרן'!$C$42</f>
        <v>6.1847875818895226E-4</v>
      </c>
    </row>
    <row r="79" spans="2:14">
      <c r="B79" s="86" t="s">
        <v>1923</v>
      </c>
      <c r="C79" s="87" t="s">
        <v>1924</v>
      </c>
      <c r="D79" s="88" t="s">
        <v>123</v>
      </c>
      <c r="E79" s="87"/>
      <c r="F79" s="88" t="s">
        <v>1799</v>
      </c>
      <c r="G79" s="88" t="s">
        <v>135</v>
      </c>
      <c r="H79" s="90">
        <v>1288.3950580000001</v>
      </c>
      <c r="I79" s="102">
        <v>8770</v>
      </c>
      <c r="J79" s="90"/>
      <c r="K79" s="90">
        <v>270.19835929800001</v>
      </c>
      <c r="L79" s="91">
        <v>9.5597802829962554E-6</v>
      </c>
      <c r="M79" s="91">
        <f t="shared" si="1"/>
        <v>1.6122153945470744E-2</v>
      </c>
      <c r="N79" s="91">
        <f>K79/'סכום נכסי הקרן'!$C$42</f>
        <v>2.2185237819870199E-3</v>
      </c>
    </row>
    <row r="80" spans="2:14">
      <c r="B80" s="86" t="s">
        <v>1925</v>
      </c>
      <c r="C80" s="87" t="s">
        <v>1926</v>
      </c>
      <c r="D80" s="88" t="s">
        <v>1677</v>
      </c>
      <c r="E80" s="87"/>
      <c r="F80" s="88" t="s">
        <v>1799</v>
      </c>
      <c r="G80" s="88" t="s">
        <v>131</v>
      </c>
      <c r="H80" s="90">
        <v>503.73664199999985</v>
      </c>
      <c r="I80" s="102">
        <v>2668</v>
      </c>
      <c r="J80" s="90"/>
      <c r="K80" s="90">
        <v>47.294281699999999</v>
      </c>
      <c r="L80" s="91">
        <v>6.4498929833546717E-6</v>
      </c>
      <c r="M80" s="91">
        <f t="shared" si="1"/>
        <v>2.8219478915004043E-3</v>
      </c>
      <c r="N80" s="91">
        <f>K80/'סכום נכסי הקרן'!$C$42</f>
        <v>3.8832022879799975E-4</v>
      </c>
    </row>
    <row r="81" spans="2:14">
      <c r="B81" s="92"/>
      <c r="C81" s="87"/>
      <c r="D81" s="87"/>
      <c r="E81" s="87"/>
      <c r="F81" s="87"/>
      <c r="G81" s="87"/>
      <c r="H81" s="90"/>
      <c r="I81" s="102"/>
      <c r="J81" s="87"/>
      <c r="K81" s="87"/>
      <c r="L81" s="87"/>
      <c r="M81" s="91"/>
      <c r="N81" s="87"/>
    </row>
    <row r="82" spans="2:14">
      <c r="B82" s="85" t="s">
        <v>225</v>
      </c>
      <c r="C82" s="80"/>
      <c r="D82" s="81"/>
      <c r="E82" s="80"/>
      <c r="F82" s="81"/>
      <c r="G82" s="81"/>
      <c r="H82" s="83"/>
      <c r="I82" s="100"/>
      <c r="J82" s="83"/>
      <c r="K82" s="83">
        <v>261.34415203200001</v>
      </c>
      <c r="L82" s="84"/>
      <c r="M82" s="84">
        <f t="shared" si="1"/>
        <v>1.5593842474674132E-2</v>
      </c>
      <c r="N82" s="84">
        <f>K82/'סכום נכסי הקרן'!$C$42</f>
        <v>2.1458243420596338E-3</v>
      </c>
    </row>
    <row r="83" spans="2:14">
      <c r="B83" s="86" t="s">
        <v>1927</v>
      </c>
      <c r="C83" s="87" t="s">
        <v>1928</v>
      </c>
      <c r="D83" s="88" t="s">
        <v>121</v>
      </c>
      <c r="E83" s="87"/>
      <c r="F83" s="88" t="s">
        <v>1829</v>
      </c>
      <c r="G83" s="88" t="s">
        <v>131</v>
      </c>
      <c r="H83" s="90">
        <v>281.91670599999998</v>
      </c>
      <c r="I83" s="102">
        <v>8904</v>
      </c>
      <c r="J83" s="90"/>
      <c r="K83" s="90">
        <v>88.333457756999991</v>
      </c>
      <c r="L83" s="91">
        <v>8.7696555795112538E-6</v>
      </c>
      <c r="M83" s="91">
        <f t="shared" si="1"/>
        <v>5.2706671061737717E-3</v>
      </c>
      <c r="N83" s="91">
        <f>K83/'סכום נכסי הקרן'!$C$42</f>
        <v>7.2528152016984072E-4</v>
      </c>
    </row>
    <row r="84" spans="2:14">
      <c r="B84" s="86" t="s">
        <v>1929</v>
      </c>
      <c r="C84" s="87" t="s">
        <v>1930</v>
      </c>
      <c r="D84" s="88" t="s">
        <v>121</v>
      </c>
      <c r="E84" s="87"/>
      <c r="F84" s="88" t="s">
        <v>1829</v>
      </c>
      <c r="G84" s="88" t="s">
        <v>131</v>
      </c>
      <c r="H84" s="90">
        <v>489.98138999999998</v>
      </c>
      <c r="I84" s="102">
        <v>10034</v>
      </c>
      <c r="J84" s="90"/>
      <c r="K84" s="90">
        <v>173.01069427499999</v>
      </c>
      <c r="L84" s="91">
        <v>1.141388300022747E-5</v>
      </c>
      <c r="M84" s="91">
        <f t="shared" si="1"/>
        <v>1.0323175368500359E-2</v>
      </c>
      <c r="N84" s="91">
        <f>K84/'סכום נכסי הקרן'!$C$42</f>
        <v>1.4205428218897927E-3</v>
      </c>
    </row>
    <row r="85" spans="2:14">
      <c r="B85" s="93"/>
      <c r="C85" s="93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</row>
    <row r="86" spans="2:14">
      <c r="B86" s="93"/>
      <c r="C86" s="93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</row>
    <row r="87" spans="2:14">
      <c r="B87" s="93"/>
      <c r="C87" s="93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</row>
    <row r="88" spans="2:14">
      <c r="B88" s="109" t="s">
        <v>219</v>
      </c>
      <c r="C88" s="93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</row>
    <row r="89" spans="2:14">
      <c r="B89" s="109" t="s">
        <v>112</v>
      </c>
      <c r="C89" s="93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</row>
    <row r="90" spans="2:14">
      <c r="B90" s="109" t="s">
        <v>202</v>
      </c>
      <c r="C90" s="93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</row>
    <row r="91" spans="2:14">
      <c r="B91" s="109" t="s">
        <v>210</v>
      </c>
      <c r="C91" s="93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</row>
    <row r="92" spans="2:14">
      <c r="B92" s="109" t="s">
        <v>217</v>
      </c>
      <c r="C92" s="93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</row>
    <row r="93" spans="2:14">
      <c r="B93" s="93"/>
      <c r="C93" s="93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</row>
    <row r="94" spans="2:14">
      <c r="B94" s="93"/>
      <c r="C94" s="93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</row>
    <row r="95" spans="2:14">
      <c r="B95" s="93"/>
      <c r="C95" s="93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</row>
    <row r="96" spans="2:14">
      <c r="B96" s="93"/>
      <c r="C96" s="93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</row>
    <row r="97" spans="2:14">
      <c r="B97" s="93"/>
      <c r="C97" s="93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</row>
    <row r="98" spans="2:14">
      <c r="B98" s="93"/>
      <c r="C98" s="93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</row>
    <row r="99" spans="2:14">
      <c r="B99" s="93"/>
      <c r="C99" s="93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</row>
    <row r="100" spans="2:14">
      <c r="B100" s="93"/>
      <c r="C100" s="93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</row>
    <row r="101" spans="2:14">
      <c r="B101" s="93"/>
      <c r="C101" s="93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</row>
    <row r="102" spans="2:14">
      <c r="B102" s="93"/>
      <c r="C102" s="93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</row>
    <row r="103" spans="2:14">
      <c r="B103" s="93"/>
      <c r="C103" s="93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</row>
    <row r="104" spans="2:14">
      <c r="B104" s="93"/>
      <c r="C104" s="93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</row>
    <row r="105" spans="2:14">
      <c r="B105" s="93"/>
      <c r="C105" s="93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</row>
    <row r="106" spans="2:14">
      <c r="B106" s="93"/>
      <c r="C106" s="93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</row>
    <row r="107" spans="2:14">
      <c r="B107" s="93"/>
      <c r="C107" s="93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</row>
    <row r="108" spans="2:14">
      <c r="B108" s="93"/>
      <c r="C108" s="93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</row>
    <row r="109" spans="2:14">
      <c r="B109" s="93"/>
      <c r="C109" s="93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</row>
    <row r="110" spans="2:14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</row>
    <row r="111" spans="2:14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</row>
    <row r="112" spans="2:14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</row>
    <row r="113" spans="2:14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</row>
    <row r="114" spans="2:14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</row>
    <row r="115" spans="2:14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</row>
    <row r="116" spans="2:14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</row>
    <row r="117" spans="2:14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</row>
    <row r="118" spans="2:14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</row>
    <row r="119" spans="2:14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</row>
    <row r="120" spans="2:14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</row>
    <row r="121" spans="2:14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</row>
    <row r="122" spans="2:14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</row>
    <row r="123" spans="2:14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</row>
    <row r="124" spans="2:14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</row>
    <row r="125" spans="2:14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</row>
    <row r="126" spans="2:14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</row>
    <row r="127" spans="2:14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</row>
    <row r="128" spans="2:14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</row>
    <row r="129" spans="2:14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</row>
    <row r="130" spans="2:14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</row>
    <row r="131" spans="2:14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</row>
    <row r="132" spans="2:14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</row>
    <row r="133" spans="2:14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</row>
    <row r="134" spans="2:14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</row>
    <row r="135" spans="2:14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</row>
    <row r="136" spans="2:14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</row>
    <row r="137" spans="2:14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</row>
    <row r="138" spans="2:14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</row>
    <row r="139" spans="2:14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</row>
    <row r="140" spans="2:14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</row>
    <row r="141" spans="2:14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</row>
    <row r="142" spans="2:14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</row>
    <row r="143" spans="2:14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</row>
    <row r="144" spans="2:14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</row>
    <row r="145" spans="2:14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</row>
    <row r="146" spans="2:14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</row>
    <row r="147" spans="2:14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</row>
    <row r="148" spans="2:14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</row>
    <row r="149" spans="2:14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</row>
    <row r="150" spans="2:14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</row>
    <row r="151" spans="2:14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</row>
    <row r="152" spans="2:14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</row>
    <row r="153" spans="2:14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</row>
    <row r="154" spans="2:14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</row>
    <row r="155" spans="2:14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</row>
    <row r="156" spans="2:14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</row>
    <row r="157" spans="2:14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</row>
    <row r="158" spans="2:14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</row>
    <row r="159" spans="2:14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</row>
    <row r="160" spans="2:14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</row>
    <row r="161" spans="2:14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</row>
    <row r="162" spans="2:14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</row>
    <row r="163" spans="2:14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</row>
    <row r="164" spans="2:14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</row>
    <row r="165" spans="2:14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</row>
    <row r="166" spans="2:14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</row>
    <row r="167" spans="2:14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</row>
    <row r="168" spans="2:14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</row>
    <row r="169" spans="2:14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</row>
    <row r="170" spans="2:14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</row>
    <row r="171" spans="2:14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</row>
    <row r="172" spans="2:14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</row>
    <row r="173" spans="2:14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</row>
    <row r="174" spans="2:14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</row>
    <row r="175" spans="2:14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</row>
    <row r="176" spans="2:14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</row>
    <row r="177" spans="2:14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</row>
    <row r="178" spans="2:14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</row>
    <row r="179" spans="2:14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</row>
    <row r="180" spans="2:14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</row>
    <row r="181" spans="2:14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</row>
    <row r="182" spans="2:14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</row>
    <row r="183" spans="2:14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</row>
    <row r="184" spans="2:14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</row>
    <row r="185" spans="2:14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</row>
    <row r="186" spans="2:14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</row>
    <row r="187" spans="2:14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</row>
    <row r="188" spans="2:14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</row>
    <row r="189" spans="2:14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</row>
    <row r="190" spans="2:14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</row>
    <row r="191" spans="2:14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</row>
    <row r="192" spans="2:14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</row>
    <row r="193" spans="2:14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</row>
    <row r="194" spans="2:14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</row>
    <row r="195" spans="2:14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</row>
    <row r="196" spans="2:14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</row>
    <row r="197" spans="2:14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</row>
    <row r="198" spans="2:14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</row>
    <row r="199" spans="2:14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</row>
    <row r="200" spans="2:14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</row>
    <row r="201" spans="2:14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</row>
    <row r="202" spans="2:14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</row>
    <row r="203" spans="2:14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</row>
    <row r="204" spans="2:14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</row>
    <row r="205" spans="2:14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</row>
    <row r="206" spans="2:14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</row>
    <row r="207" spans="2:14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</row>
    <row r="208" spans="2:14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</row>
    <row r="209" spans="2:14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</row>
    <row r="210" spans="2:14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</row>
    <row r="211" spans="2:14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</row>
    <row r="212" spans="2:14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</row>
    <row r="213" spans="2:14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</row>
    <row r="214" spans="2:14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</row>
    <row r="215" spans="2:14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</row>
    <row r="216" spans="2:14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</row>
    <row r="217" spans="2:14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</row>
    <row r="218" spans="2:14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</row>
    <row r="219" spans="2:14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</row>
    <row r="220" spans="2:14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</row>
    <row r="221" spans="2:14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</row>
    <row r="222" spans="2:14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</row>
    <row r="223" spans="2:14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</row>
    <row r="224" spans="2:14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</row>
    <row r="225" spans="2:14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</row>
    <row r="226" spans="2:14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</row>
    <row r="227" spans="2:14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</row>
    <row r="228" spans="2:14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</row>
    <row r="229" spans="2:14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</row>
    <row r="230" spans="2:14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</row>
    <row r="231" spans="2:14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</row>
    <row r="232" spans="2:14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</row>
    <row r="233" spans="2:14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</row>
    <row r="234" spans="2:14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</row>
    <row r="235" spans="2:14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</row>
    <row r="236" spans="2:14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</row>
    <row r="237" spans="2:14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</row>
    <row r="238" spans="2:14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</row>
    <row r="239" spans="2:14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</row>
    <row r="240" spans="2:14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</row>
    <row r="241" spans="2:14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</row>
    <row r="242" spans="2:14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</row>
    <row r="243" spans="2:14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</row>
    <row r="244" spans="2:14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</row>
    <row r="245" spans="2:14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</row>
    <row r="246" spans="2:14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</row>
    <row r="247" spans="2:14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</row>
    <row r="248" spans="2:14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</row>
    <row r="249" spans="2:14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</row>
    <row r="250" spans="2:14">
      <c r="B250" s="112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</row>
    <row r="251" spans="2:14">
      <c r="B251" s="112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</row>
    <row r="252" spans="2:14">
      <c r="B252" s="11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</row>
    <row r="253" spans="2:14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</row>
    <row r="254" spans="2:14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</row>
    <row r="255" spans="2:14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</row>
    <row r="256" spans="2:14">
      <c r="B256" s="93"/>
      <c r="C256" s="93"/>
      <c r="D256" s="93"/>
      <c r="E256" s="93"/>
      <c r="F256" s="93"/>
      <c r="G256" s="93"/>
      <c r="H256" s="94"/>
      <c r="I256" s="94"/>
      <c r="J256" s="94"/>
      <c r="K256" s="94"/>
      <c r="L256" s="94"/>
      <c r="M256" s="94"/>
      <c r="N256" s="94"/>
    </row>
    <row r="257" spans="2:14">
      <c r="B257" s="93"/>
      <c r="C257" s="93"/>
      <c r="D257" s="93"/>
      <c r="E257" s="93"/>
      <c r="F257" s="93"/>
      <c r="G257" s="93"/>
      <c r="H257" s="94"/>
      <c r="I257" s="94"/>
      <c r="J257" s="94"/>
      <c r="K257" s="94"/>
      <c r="L257" s="94"/>
      <c r="M257" s="94"/>
      <c r="N257" s="94"/>
    </row>
    <row r="258" spans="2:14">
      <c r="B258" s="93"/>
      <c r="C258" s="93"/>
      <c r="D258" s="93"/>
      <c r="E258" s="93"/>
      <c r="F258" s="93"/>
      <c r="G258" s="93"/>
      <c r="H258" s="94"/>
      <c r="I258" s="94"/>
      <c r="J258" s="94"/>
      <c r="K258" s="94"/>
      <c r="L258" s="94"/>
      <c r="M258" s="94"/>
      <c r="N258" s="94"/>
    </row>
    <row r="259" spans="2:14">
      <c r="B259" s="93"/>
      <c r="C259" s="93"/>
      <c r="D259" s="93"/>
      <c r="E259" s="93"/>
      <c r="F259" s="93"/>
      <c r="G259" s="93"/>
      <c r="H259" s="94"/>
      <c r="I259" s="94"/>
      <c r="J259" s="94"/>
      <c r="K259" s="94"/>
      <c r="L259" s="94"/>
      <c r="M259" s="94"/>
      <c r="N259" s="94"/>
    </row>
    <row r="260" spans="2:14">
      <c r="B260" s="93"/>
      <c r="C260" s="93"/>
      <c r="D260" s="93"/>
      <c r="E260" s="93"/>
      <c r="F260" s="93"/>
      <c r="G260" s="93"/>
      <c r="H260" s="94"/>
      <c r="I260" s="94"/>
      <c r="J260" s="94"/>
      <c r="K260" s="94"/>
      <c r="L260" s="94"/>
      <c r="M260" s="94"/>
      <c r="N260" s="94"/>
    </row>
    <row r="261" spans="2:14">
      <c r="B261" s="93"/>
      <c r="C261" s="93"/>
      <c r="D261" s="93"/>
      <c r="E261" s="93"/>
      <c r="F261" s="93"/>
      <c r="G261" s="93"/>
      <c r="H261" s="94"/>
      <c r="I261" s="94"/>
      <c r="J261" s="94"/>
      <c r="K261" s="94"/>
      <c r="L261" s="94"/>
      <c r="M261" s="94"/>
      <c r="N261" s="94"/>
    </row>
    <row r="262" spans="2:14">
      <c r="B262" s="93"/>
      <c r="C262" s="93"/>
      <c r="D262" s="93"/>
      <c r="E262" s="93"/>
      <c r="F262" s="93"/>
      <c r="G262" s="93"/>
      <c r="H262" s="94"/>
      <c r="I262" s="94"/>
      <c r="J262" s="94"/>
      <c r="K262" s="94"/>
      <c r="L262" s="94"/>
      <c r="M262" s="94"/>
      <c r="N262" s="94"/>
    </row>
    <row r="263" spans="2:14">
      <c r="B263" s="93"/>
      <c r="C263" s="93"/>
      <c r="D263" s="93"/>
      <c r="E263" s="93"/>
      <c r="F263" s="93"/>
      <c r="G263" s="93"/>
      <c r="H263" s="94"/>
      <c r="I263" s="94"/>
      <c r="J263" s="94"/>
      <c r="K263" s="94"/>
      <c r="L263" s="94"/>
      <c r="M263" s="94"/>
      <c r="N263" s="94"/>
    </row>
    <row r="264" spans="2:14">
      <c r="B264" s="93"/>
      <c r="C264" s="93"/>
      <c r="D264" s="93"/>
      <c r="E264" s="93"/>
      <c r="F264" s="93"/>
      <c r="G264" s="93"/>
      <c r="H264" s="94"/>
      <c r="I264" s="94"/>
      <c r="J264" s="94"/>
      <c r="K264" s="94"/>
      <c r="L264" s="94"/>
      <c r="M264" s="94"/>
      <c r="N264" s="94"/>
    </row>
    <row r="265" spans="2:14">
      <c r="B265" s="93"/>
      <c r="C265" s="93"/>
      <c r="D265" s="93"/>
      <c r="E265" s="93"/>
      <c r="F265" s="93"/>
      <c r="G265" s="93"/>
      <c r="H265" s="94"/>
      <c r="I265" s="94"/>
      <c r="J265" s="94"/>
      <c r="K265" s="94"/>
      <c r="L265" s="94"/>
      <c r="M265" s="94"/>
      <c r="N265" s="94"/>
    </row>
    <row r="266" spans="2:14">
      <c r="B266" s="93"/>
      <c r="C266" s="93"/>
      <c r="D266" s="93"/>
      <c r="E266" s="93"/>
      <c r="F266" s="93"/>
      <c r="G266" s="93"/>
      <c r="H266" s="94"/>
      <c r="I266" s="94"/>
      <c r="J266" s="94"/>
      <c r="K266" s="94"/>
      <c r="L266" s="94"/>
      <c r="M266" s="94"/>
      <c r="N266" s="94"/>
    </row>
    <row r="267" spans="2:14">
      <c r="B267" s="93"/>
      <c r="C267" s="93"/>
      <c r="D267" s="93"/>
      <c r="E267" s="93"/>
      <c r="F267" s="93"/>
      <c r="G267" s="93"/>
      <c r="H267" s="94"/>
      <c r="I267" s="94"/>
      <c r="J267" s="94"/>
      <c r="K267" s="94"/>
      <c r="L267" s="94"/>
      <c r="M267" s="94"/>
      <c r="N267" s="94"/>
    </row>
    <row r="268" spans="2:14">
      <c r="B268" s="93"/>
      <c r="C268" s="93"/>
      <c r="D268" s="93"/>
      <c r="E268" s="93"/>
      <c r="F268" s="93"/>
      <c r="G268" s="93"/>
      <c r="H268" s="94"/>
      <c r="I268" s="94"/>
      <c r="J268" s="94"/>
      <c r="K268" s="94"/>
      <c r="L268" s="94"/>
      <c r="M268" s="94"/>
      <c r="N268" s="94"/>
    </row>
    <row r="269" spans="2:14">
      <c r="B269" s="93"/>
      <c r="C269" s="93"/>
      <c r="D269" s="93"/>
      <c r="E269" s="93"/>
      <c r="F269" s="93"/>
      <c r="G269" s="93"/>
      <c r="H269" s="94"/>
      <c r="I269" s="94"/>
      <c r="J269" s="94"/>
      <c r="K269" s="94"/>
      <c r="L269" s="94"/>
      <c r="M269" s="94"/>
      <c r="N269" s="94"/>
    </row>
    <row r="270" spans="2:14">
      <c r="B270" s="93"/>
      <c r="C270" s="93"/>
      <c r="D270" s="93"/>
      <c r="E270" s="93"/>
      <c r="F270" s="93"/>
      <c r="G270" s="93"/>
      <c r="H270" s="94"/>
      <c r="I270" s="94"/>
      <c r="J270" s="94"/>
      <c r="K270" s="94"/>
      <c r="L270" s="94"/>
      <c r="M270" s="94"/>
      <c r="N270" s="94"/>
    </row>
    <row r="271" spans="2:14">
      <c r="B271" s="93"/>
      <c r="C271" s="93"/>
      <c r="D271" s="93"/>
      <c r="E271" s="93"/>
      <c r="F271" s="93"/>
      <c r="G271" s="93"/>
      <c r="H271" s="94"/>
      <c r="I271" s="94"/>
      <c r="J271" s="94"/>
      <c r="K271" s="94"/>
      <c r="L271" s="94"/>
      <c r="M271" s="94"/>
      <c r="N271" s="94"/>
    </row>
    <row r="272" spans="2:14">
      <c r="B272" s="93"/>
      <c r="C272" s="93"/>
      <c r="D272" s="93"/>
      <c r="E272" s="93"/>
      <c r="F272" s="93"/>
      <c r="G272" s="93"/>
      <c r="H272" s="94"/>
      <c r="I272" s="94"/>
      <c r="J272" s="94"/>
      <c r="K272" s="94"/>
      <c r="L272" s="94"/>
      <c r="M272" s="94"/>
      <c r="N272" s="94"/>
    </row>
    <row r="273" spans="2:14">
      <c r="B273" s="93"/>
      <c r="C273" s="93"/>
      <c r="D273" s="93"/>
      <c r="E273" s="93"/>
      <c r="F273" s="93"/>
      <c r="G273" s="93"/>
      <c r="H273" s="94"/>
      <c r="I273" s="94"/>
      <c r="J273" s="94"/>
      <c r="K273" s="94"/>
      <c r="L273" s="94"/>
      <c r="M273" s="94"/>
      <c r="N273" s="94"/>
    </row>
    <row r="274" spans="2:14">
      <c r="B274" s="93"/>
      <c r="C274" s="93"/>
      <c r="D274" s="93"/>
      <c r="E274" s="93"/>
      <c r="F274" s="93"/>
      <c r="G274" s="93"/>
      <c r="H274" s="94"/>
      <c r="I274" s="94"/>
      <c r="J274" s="94"/>
      <c r="K274" s="94"/>
      <c r="L274" s="94"/>
      <c r="M274" s="94"/>
      <c r="N274" s="94"/>
    </row>
    <row r="275" spans="2:14">
      <c r="B275" s="93"/>
      <c r="C275" s="93"/>
      <c r="D275" s="93"/>
      <c r="E275" s="93"/>
      <c r="F275" s="93"/>
      <c r="G275" s="93"/>
      <c r="H275" s="94"/>
      <c r="I275" s="94"/>
      <c r="J275" s="94"/>
      <c r="K275" s="94"/>
      <c r="L275" s="94"/>
      <c r="M275" s="94"/>
      <c r="N275" s="94"/>
    </row>
    <row r="276" spans="2:14">
      <c r="B276" s="93"/>
      <c r="C276" s="93"/>
      <c r="D276" s="93"/>
      <c r="E276" s="93"/>
      <c r="F276" s="93"/>
      <c r="G276" s="93"/>
      <c r="H276" s="94"/>
      <c r="I276" s="94"/>
      <c r="J276" s="94"/>
      <c r="K276" s="94"/>
      <c r="L276" s="94"/>
      <c r="M276" s="94"/>
      <c r="N276" s="94"/>
    </row>
    <row r="277" spans="2:14">
      <c r="B277" s="93"/>
      <c r="C277" s="93"/>
      <c r="D277" s="93"/>
      <c r="E277" s="93"/>
      <c r="F277" s="93"/>
      <c r="G277" s="93"/>
      <c r="H277" s="94"/>
      <c r="I277" s="94"/>
      <c r="J277" s="94"/>
      <c r="K277" s="94"/>
      <c r="L277" s="94"/>
      <c r="M277" s="94"/>
      <c r="N277" s="94"/>
    </row>
    <row r="278" spans="2:14">
      <c r="B278" s="93"/>
      <c r="C278" s="93"/>
      <c r="D278" s="93"/>
      <c r="E278" s="93"/>
      <c r="F278" s="93"/>
      <c r="G278" s="93"/>
      <c r="H278" s="94"/>
      <c r="I278" s="94"/>
      <c r="J278" s="94"/>
      <c r="K278" s="94"/>
      <c r="L278" s="94"/>
      <c r="M278" s="94"/>
      <c r="N278" s="94"/>
    </row>
    <row r="279" spans="2:14">
      <c r="B279" s="93"/>
      <c r="C279" s="93"/>
      <c r="D279" s="93"/>
      <c r="E279" s="93"/>
      <c r="F279" s="93"/>
      <c r="G279" s="93"/>
      <c r="H279" s="94"/>
      <c r="I279" s="94"/>
      <c r="J279" s="94"/>
      <c r="K279" s="94"/>
      <c r="L279" s="94"/>
      <c r="M279" s="94"/>
      <c r="N279" s="94"/>
    </row>
    <row r="280" spans="2:14">
      <c r="B280" s="93"/>
      <c r="C280" s="93"/>
      <c r="D280" s="93"/>
      <c r="E280" s="93"/>
      <c r="F280" s="93"/>
      <c r="G280" s="93"/>
      <c r="H280" s="94"/>
      <c r="I280" s="94"/>
      <c r="J280" s="94"/>
      <c r="K280" s="94"/>
      <c r="L280" s="94"/>
      <c r="M280" s="94"/>
      <c r="N280" s="94"/>
    </row>
    <row r="281" spans="2:14">
      <c r="B281" s="93"/>
      <c r="C281" s="93"/>
      <c r="D281" s="93"/>
      <c r="E281" s="93"/>
      <c r="F281" s="93"/>
      <c r="G281" s="93"/>
      <c r="H281" s="94"/>
      <c r="I281" s="94"/>
      <c r="J281" s="94"/>
      <c r="K281" s="94"/>
      <c r="L281" s="94"/>
      <c r="M281" s="94"/>
      <c r="N281" s="94"/>
    </row>
    <row r="282" spans="2:14">
      <c r="B282" s="93"/>
      <c r="C282" s="93"/>
      <c r="D282" s="93"/>
      <c r="E282" s="93"/>
      <c r="F282" s="93"/>
      <c r="G282" s="93"/>
      <c r="H282" s="94"/>
      <c r="I282" s="94"/>
      <c r="J282" s="94"/>
      <c r="K282" s="94"/>
      <c r="L282" s="94"/>
      <c r="M282" s="94"/>
      <c r="N282" s="94"/>
    </row>
    <row r="283" spans="2:14">
      <c r="B283" s="93"/>
      <c r="C283" s="93"/>
      <c r="D283" s="93"/>
      <c r="E283" s="93"/>
      <c r="F283" s="93"/>
      <c r="G283" s="93"/>
      <c r="H283" s="94"/>
      <c r="I283" s="94"/>
      <c r="J283" s="94"/>
      <c r="K283" s="94"/>
      <c r="L283" s="94"/>
      <c r="M283" s="94"/>
      <c r="N283" s="94"/>
    </row>
    <row r="284" spans="2:14">
      <c r="B284" s="93"/>
      <c r="C284" s="93"/>
      <c r="D284" s="93"/>
      <c r="E284" s="93"/>
      <c r="F284" s="93"/>
      <c r="G284" s="93"/>
      <c r="H284" s="94"/>
      <c r="I284" s="94"/>
      <c r="J284" s="94"/>
      <c r="K284" s="94"/>
      <c r="L284" s="94"/>
      <c r="M284" s="94"/>
      <c r="N284" s="94"/>
    </row>
    <row r="285" spans="2:14">
      <c r="B285" s="93"/>
      <c r="C285" s="93"/>
      <c r="D285" s="93"/>
      <c r="E285" s="93"/>
      <c r="F285" s="93"/>
      <c r="G285" s="93"/>
      <c r="H285" s="94"/>
      <c r="I285" s="94"/>
      <c r="J285" s="94"/>
      <c r="K285" s="94"/>
      <c r="L285" s="94"/>
      <c r="M285" s="94"/>
      <c r="N285" s="94"/>
    </row>
    <row r="286" spans="2:14">
      <c r="B286" s="93"/>
      <c r="C286" s="93"/>
      <c r="D286" s="93"/>
      <c r="E286" s="93"/>
      <c r="F286" s="93"/>
      <c r="G286" s="93"/>
      <c r="H286" s="94"/>
      <c r="I286" s="94"/>
      <c r="J286" s="94"/>
      <c r="K286" s="94"/>
      <c r="L286" s="94"/>
      <c r="M286" s="94"/>
      <c r="N286" s="94"/>
    </row>
    <row r="287" spans="2:14">
      <c r="B287" s="93"/>
      <c r="C287" s="93"/>
      <c r="D287" s="93"/>
      <c r="E287" s="93"/>
      <c r="F287" s="93"/>
      <c r="G287" s="93"/>
      <c r="H287" s="94"/>
      <c r="I287" s="94"/>
      <c r="J287" s="94"/>
      <c r="K287" s="94"/>
      <c r="L287" s="94"/>
      <c r="M287" s="94"/>
      <c r="N287" s="94"/>
    </row>
    <row r="288" spans="2:14">
      <c r="B288" s="93"/>
      <c r="C288" s="93"/>
      <c r="D288" s="93"/>
      <c r="E288" s="93"/>
      <c r="F288" s="93"/>
      <c r="G288" s="93"/>
      <c r="H288" s="94"/>
      <c r="I288" s="94"/>
      <c r="J288" s="94"/>
      <c r="K288" s="94"/>
      <c r="L288" s="94"/>
      <c r="M288" s="94"/>
      <c r="N288" s="94"/>
    </row>
    <row r="289" spans="2:14">
      <c r="B289" s="93"/>
      <c r="C289" s="93"/>
      <c r="D289" s="93"/>
      <c r="E289" s="93"/>
      <c r="F289" s="93"/>
      <c r="G289" s="93"/>
      <c r="H289" s="94"/>
      <c r="I289" s="94"/>
      <c r="J289" s="94"/>
      <c r="K289" s="94"/>
      <c r="L289" s="94"/>
      <c r="M289" s="94"/>
      <c r="N289" s="94"/>
    </row>
    <row r="290" spans="2:14">
      <c r="B290" s="93"/>
      <c r="C290" s="93"/>
      <c r="D290" s="93"/>
      <c r="E290" s="93"/>
      <c r="F290" s="93"/>
      <c r="G290" s="93"/>
      <c r="H290" s="94"/>
      <c r="I290" s="94"/>
      <c r="J290" s="94"/>
      <c r="K290" s="94"/>
      <c r="L290" s="94"/>
      <c r="M290" s="94"/>
      <c r="N290" s="94"/>
    </row>
    <row r="291" spans="2:14">
      <c r="B291" s="93"/>
      <c r="C291" s="93"/>
      <c r="D291" s="93"/>
      <c r="E291" s="93"/>
      <c r="F291" s="93"/>
      <c r="G291" s="93"/>
      <c r="H291" s="94"/>
      <c r="I291" s="94"/>
      <c r="J291" s="94"/>
      <c r="K291" s="94"/>
      <c r="L291" s="94"/>
      <c r="M291" s="94"/>
      <c r="N291" s="94"/>
    </row>
    <row r="292" spans="2:14">
      <c r="B292" s="93"/>
      <c r="C292" s="93"/>
      <c r="D292" s="93"/>
      <c r="E292" s="93"/>
      <c r="F292" s="93"/>
      <c r="G292" s="93"/>
      <c r="H292" s="94"/>
      <c r="I292" s="94"/>
      <c r="J292" s="94"/>
      <c r="K292" s="94"/>
      <c r="L292" s="94"/>
      <c r="M292" s="94"/>
      <c r="N292" s="94"/>
    </row>
    <row r="293" spans="2:14">
      <c r="B293" s="93"/>
      <c r="C293" s="93"/>
      <c r="D293" s="93"/>
      <c r="E293" s="93"/>
      <c r="F293" s="93"/>
      <c r="G293" s="93"/>
      <c r="H293" s="94"/>
      <c r="I293" s="94"/>
      <c r="J293" s="94"/>
      <c r="K293" s="94"/>
      <c r="L293" s="94"/>
      <c r="M293" s="94"/>
      <c r="N293" s="94"/>
    </row>
    <row r="294" spans="2:14">
      <c r="B294" s="93"/>
      <c r="C294" s="93"/>
      <c r="D294" s="93"/>
      <c r="E294" s="93"/>
      <c r="F294" s="93"/>
      <c r="G294" s="93"/>
      <c r="H294" s="94"/>
      <c r="I294" s="94"/>
      <c r="J294" s="94"/>
      <c r="K294" s="94"/>
      <c r="L294" s="94"/>
      <c r="M294" s="94"/>
      <c r="N294" s="94"/>
    </row>
    <row r="295" spans="2:14">
      <c r="B295" s="93"/>
      <c r="C295" s="93"/>
      <c r="D295" s="93"/>
      <c r="E295" s="93"/>
      <c r="F295" s="93"/>
      <c r="G295" s="93"/>
      <c r="H295" s="94"/>
      <c r="I295" s="94"/>
      <c r="J295" s="94"/>
      <c r="K295" s="94"/>
      <c r="L295" s="94"/>
      <c r="M295" s="94"/>
      <c r="N295" s="94"/>
    </row>
    <row r="296" spans="2:14">
      <c r="B296" s="93"/>
      <c r="C296" s="93"/>
      <c r="D296" s="93"/>
      <c r="E296" s="93"/>
      <c r="F296" s="93"/>
      <c r="G296" s="93"/>
      <c r="H296" s="94"/>
      <c r="I296" s="94"/>
      <c r="J296" s="94"/>
      <c r="K296" s="94"/>
      <c r="L296" s="94"/>
      <c r="M296" s="94"/>
      <c r="N296" s="94"/>
    </row>
    <row r="297" spans="2:14">
      <c r="B297" s="93"/>
      <c r="C297" s="93"/>
      <c r="D297" s="93"/>
      <c r="E297" s="93"/>
      <c r="F297" s="93"/>
      <c r="G297" s="93"/>
      <c r="H297" s="94"/>
      <c r="I297" s="94"/>
      <c r="J297" s="94"/>
      <c r="K297" s="94"/>
      <c r="L297" s="94"/>
      <c r="M297" s="94"/>
      <c r="N297" s="94"/>
    </row>
    <row r="298" spans="2:14">
      <c r="B298" s="93"/>
      <c r="C298" s="93"/>
      <c r="D298" s="93"/>
      <c r="E298" s="93"/>
      <c r="F298" s="93"/>
      <c r="G298" s="93"/>
      <c r="H298" s="94"/>
      <c r="I298" s="94"/>
      <c r="J298" s="94"/>
      <c r="K298" s="94"/>
      <c r="L298" s="94"/>
      <c r="M298" s="94"/>
      <c r="N298" s="94"/>
    </row>
    <row r="299" spans="2:14">
      <c r="B299" s="93"/>
      <c r="C299" s="93"/>
      <c r="D299" s="93"/>
      <c r="E299" s="93"/>
      <c r="F299" s="93"/>
      <c r="G299" s="93"/>
      <c r="H299" s="94"/>
      <c r="I299" s="94"/>
      <c r="J299" s="94"/>
      <c r="K299" s="94"/>
      <c r="L299" s="94"/>
      <c r="M299" s="94"/>
      <c r="N299" s="94"/>
    </row>
    <row r="300" spans="2:14">
      <c r="B300" s="93"/>
      <c r="C300" s="93"/>
      <c r="D300" s="93"/>
      <c r="E300" s="93"/>
      <c r="F300" s="93"/>
      <c r="G300" s="93"/>
      <c r="H300" s="94"/>
      <c r="I300" s="94"/>
      <c r="J300" s="94"/>
      <c r="K300" s="94"/>
      <c r="L300" s="94"/>
      <c r="M300" s="94"/>
      <c r="N300" s="94"/>
    </row>
    <row r="301" spans="2:14">
      <c r="B301" s="93"/>
      <c r="C301" s="93"/>
      <c r="D301" s="93"/>
      <c r="E301" s="93"/>
      <c r="F301" s="93"/>
      <c r="G301" s="93"/>
      <c r="H301" s="94"/>
      <c r="I301" s="94"/>
      <c r="J301" s="94"/>
      <c r="K301" s="94"/>
      <c r="L301" s="94"/>
      <c r="M301" s="94"/>
      <c r="N301" s="94"/>
    </row>
    <row r="302" spans="2:14">
      <c r="B302" s="93"/>
      <c r="C302" s="93"/>
      <c r="D302" s="93"/>
      <c r="E302" s="93"/>
      <c r="F302" s="93"/>
      <c r="G302" s="93"/>
      <c r="H302" s="94"/>
      <c r="I302" s="94"/>
      <c r="J302" s="94"/>
      <c r="K302" s="94"/>
      <c r="L302" s="94"/>
      <c r="M302" s="94"/>
      <c r="N302" s="94"/>
    </row>
    <row r="303" spans="2:14">
      <c r="B303" s="93"/>
      <c r="C303" s="93"/>
      <c r="D303" s="93"/>
      <c r="E303" s="93"/>
      <c r="F303" s="93"/>
      <c r="G303" s="93"/>
      <c r="H303" s="94"/>
      <c r="I303" s="94"/>
      <c r="J303" s="94"/>
      <c r="K303" s="94"/>
      <c r="L303" s="94"/>
      <c r="M303" s="94"/>
      <c r="N303" s="94"/>
    </row>
    <row r="304" spans="2:14">
      <c r="B304" s="93"/>
      <c r="C304" s="93"/>
      <c r="D304" s="93"/>
      <c r="E304" s="93"/>
      <c r="F304" s="93"/>
      <c r="G304" s="93"/>
      <c r="H304" s="94"/>
      <c r="I304" s="94"/>
      <c r="J304" s="94"/>
      <c r="K304" s="94"/>
      <c r="L304" s="94"/>
      <c r="M304" s="94"/>
      <c r="N304" s="94"/>
    </row>
    <row r="305" spans="2:14">
      <c r="B305" s="93"/>
      <c r="C305" s="93"/>
      <c r="D305" s="93"/>
      <c r="E305" s="93"/>
      <c r="F305" s="93"/>
      <c r="G305" s="93"/>
      <c r="H305" s="94"/>
      <c r="I305" s="94"/>
      <c r="J305" s="94"/>
      <c r="K305" s="94"/>
      <c r="L305" s="94"/>
      <c r="M305" s="94"/>
      <c r="N305" s="94"/>
    </row>
    <row r="306" spans="2:14">
      <c r="B306" s="93"/>
      <c r="C306" s="93"/>
      <c r="D306" s="93"/>
      <c r="E306" s="93"/>
      <c r="F306" s="93"/>
      <c r="G306" s="93"/>
      <c r="H306" s="94"/>
      <c r="I306" s="94"/>
      <c r="J306" s="94"/>
      <c r="K306" s="94"/>
      <c r="L306" s="94"/>
      <c r="M306" s="94"/>
      <c r="N306" s="94"/>
    </row>
    <row r="307" spans="2:14">
      <c r="B307" s="93"/>
      <c r="C307" s="93"/>
      <c r="D307" s="93"/>
      <c r="E307" s="93"/>
      <c r="F307" s="93"/>
      <c r="G307" s="93"/>
      <c r="H307" s="94"/>
      <c r="I307" s="94"/>
      <c r="J307" s="94"/>
      <c r="K307" s="94"/>
      <c r="L307" s="94"/>
      <c r="M307" s="94"/>
      <c r="N307" s="94"/>
    </row>
    <row r="308" spans="2:14">
      <c r="B308" s="93"/>
      <c r="C308" s="93"/>
      <c r="D308" s="93"/>
      <c r="E308" s="93"/>
      <c r="F308" s="93"/>
      <c r="G308" s="93"/>
      <c r="H308" s="94"/>
      <c r="I308" s="94"/>
      <c r="J308" s="94"/>
      <c r="K308" s="94"/>
      <c r="L308" s="94"/>
      <c r="M308" s="94"/>
      <c r="N308" s="94"/>
    </row>
    <row r="309" spans="2:14">
      <c r="B309" s="93"/>
      <c r="C309" s="93"/>
      <c r="D309" s="93"/>
      <c r="E309" s="93"/>
      <c r="F309" s="93"/>
      <c r="G309" s="93"/>
      <c r="H309" s="94"/>
      <c r="I309" s="94"/>
      <c r="J309" s="94"/>
      <c r="K309" s="94"/>
      <c r="L309" s="94"/>
      <c r="M309" s="94"/>
      <c r="N309" s="94"/>
    </row>
    <row r="310" spans="2:14">
      <c r="B310" s="93"/>
      <c r="C310" s="93"/>
      <c r="D310" s="93"/>
      <c r="E310" s="93"/>
      <c r="F310" s="93"/>
      <c r="G310" s="93"/>
      <c r="H310" s="94"/>
      <c r="I310" s="94"/>
      <c r="J310" s="94"/>
      <c r="K310" s="94"/>
      <c r="L310" s="94"/>
      <c r="M310" s="94"/>
      <c r="N310" s="94"/>
    </row>
    <row r="311" spans="2:14">
      <c r="B311" s="93"/>
      <c r="C311" s="93"/>
      <c r="D311" s="93"/>
      <c r="E311" s="93"/>
      <c r="F311" s="93"/>
      <c r="G311" s="93"/>
      <c r="H311" s="94"/>
      <c r="I311" s="94"/>
      <c r="J311" s="94"/>
      <c r="K311" s="94"/>
      <c r="L311" s="94"/>
      <c r="M311" s="94"/>
      <c r="N311" s="94"/>
    </row>
    <row r="312" spans="2:14">
      <c r="B312" s="93"/>
      <c r="C312" s="93"/>
      <c r="D312" s="93"/>
      <c r="E312" s="93"/>
      <c r="F312" s="93"/>
      <c r="G312" s="93"/>
      <c r="H312" s="94"/>
      <c r="I312" s="94"/>
      <c r="J312" s="94"/>
      <c r="K312" s="94"/>
      <c r="L312" s="94"/>
      <c r="M312" s="94"/>
      <c r="N312" s="94"/>
    </row>
    <row r="313" spans="2:14">
      <c r="B313" s="93"/>
      <c r="C313" s="93"/>
      <c r="D313" s="93"/>
      <c r="E313" s="93"/>
      <c r="F313" s="93"/>
      <c r="G313" s="93"/>
      <c r="H313" s="94"/>
      <c r="I313" s="94"/>
      <c r="J313" s="94"/>
      <c r="K313" s="94"/>
      <c r="L313" s="94"/>
      <c r="M313" s="94"/>
      <c r="N313" s="94"/>
    </row>
    <row r="314" spans="2:14">
      <c r="B314" s="93"/>
      <c r="C314" s="93"/>
      <c r="D314" s="93"/>
      <c r="E314" s="93"/>
      <c r="F314" s="93"/>
      <c r="G314" s="93"/>
      <c r="H314" s="94"/>
      <c r="I314" s="94"/>
      <c r="J314" s="94"/>
      <c r="K314" s="94"/>
      <c r="L314" s="94"/>
      <c r="M314" s="94"/>
      <c r="N314" s="94"/>
    </row>
    <row r="315" spans="2:14">
      <c r="B315" s="93"/>
      <c r="C315" s="93"/>
      <c r="D315" s="93"/>
      <c r="E315" s="93"/>
      <c r="F315" s="93"/>
      <c r="G315" s="93"/>
      <c r="H315" s="94"/>
      <c r="I315" s="94"/>
      <c r="J315" s="94"/>
      <c r="K315" s="94"/>
      <c r="L315" s="94"/>
      <c r="M315" s="94"/>
      <c r="N315" s="94"/>
    </row>
    <row r="316" spans="2:14">
      <c r="B316" s="93"/>
      <c r="C316" s="93"/>
      <c r="D316" s="93"/>
      <c r="E316" s="93"/>
      <c r="F316" s="93"/>
      <c r="G316" s="93"/>
      <c r="H316" s="94"/>
      <c r="I316" s="94"/>
      <c r="J316" s="94"/>
      <c r="K316" s="94"/>
      <c r="L316" s="94"/>
      <c r="M316" s="94"/>
      <c r="N316" s="94"/>
    </row>
    <row r="317" spans="2:14">
      <c r="B317" s="93"/>
      <c r="C317" s="93"/>
      <c r="D317" s="93"/>
      <c r="E317" s="93"/>
      <c r="F317" s="93"/>
      <c r="G317" s="93"/>
      <c r="H317" s="94"/>
      <c r="I317" s="94"/>
      <c r="J317" s="94"/>
      <c r="K317" s="94"/>
      <c r="L317" s="94"/>
      <c r="M317" s="94"/>
      <c r="N317" s="94"/>
    </row>
    <row r="318" spans="2:14">
      <c r="B318" s="93"/>
      <c r="C318" s="93"/>
      <c r="D318" s="93"/>
      <c r="E318" s="93"/>
      <c r="F318" s="93"/>
      <c r="G318" s="93"/>
      <c r="H318" s="94"/>
      <c r="I318" s="94"/>
      <c r="J318" s="94"/>
      <c r="K318" s="94"/>
      <c r="L318" s="94"/>
      <c r="M318" s="94"/>
      <c r="N318" s="94"/>
    </row>
    <row r="319" spans="2:14">
      <c r="B319" s="93"/>
      <c r="C319" s="93"/>
      <c r="D319" s="93"/>
      <c r="E319" s="93"/>
      <c r="F319" s="93"/>
      <c r="G319" s="93"/>
      <c r="H319" s="94"/>
      <c r="I319" s="94"/>
      <c r="J319" s="94"/>
      <c r="K319" s="94"/>
      <c r="L319" s="94"/>
      <c r="M319" s="94"/>
      <c r="N319" s="94"/>
    </row>
    <row r="320" spans="2:14">
      <c r="B320" s="93"/>
      <c r="C320" s="93"/>
      <c r="D320" s="93"/>
      <c r="E320" s="93"/>
      <c r="F320" s="93"/>
      <c r="G320" s="93"/>
      <c r="H320" s="94"/>
      <c r="I320" s="94"/>
      <c r="J320" s="94"/>
      <c r="K320" s="94"/>
      <c r="L320" s="94"/>
      <c r="M320" s="94"/>
      <c r="N320" s="94"/>
    </row>
    <row r="321" spans="2:14">
      <c r="B321" s="93"/>
      <c r="C321" s="93"/>
      <c r="D321" s="93"/>
      <c r="E321" s="93"/>
      <c r="F321" s="93"/>
      <c r="G321" s="93"/>
      <c r="H321" s="94"/>
      <c r="I321" s="94"/>
      <c r="J321" s="94"/>
      <c r="K321" s="94"/>
      <c r="L321" s="94"/>
      <c r="M321" s="94"/>
      <c r="N321" s="94"/>
    </row>
    <row r="322" spans="2:14">
      <c r="B322" s="93"/>
      <c r="C322" s="93"/>
      <c r="D322" s="93"/>
      <c r="E322" s="93"/>
      <c r="F322" s="93"/>
      <c r="G322" s="93"/>
      <c r="H322" s="94"/>
      <c r="I322" s="94"/>
      <c r="J322" s="94"/>
      <c r="K322" s="94"/>
      <c r="L322" s="94"/>
      <c r="M322" s="94"/>
      <c r="N322" s="94"/>
    </row>
    <row r="323" spans="2:14">
      <c r="B323" s="93"/>
      <c r="C323" s="93"/>
      <c r="D323" s="93"/>
      <c r="E323" s="93"/>
      <c r="F323" s="93"/>
      <c r="G323" s="93"/>
      <c r="H323" s="94"/>
      <c r="I323" s="94"/>
      <c r="J323" s="94"/>
      <c r="K323" s="94"/>
      <c r="L323" s="94"/>
      <c r="M323" s="94"/>
      <c r="N323" s="94"/>
    </row>
    <row r="324" spans="2:14">
      <c r="B324" s="93"/>
      <c r="C324" s="93"/>
      <c r="D324" s="93"/>
      <c r="E324" s="93"/>
      <c r="F324" s="93"/>
      <c r="G324" s="93"/>
      <c r="H324" s="94"/>
      <c r="I324" s="94"/>
      <c r="J324" s="94"/>
      <c r="K324" s="94"/>
      <c r="L324" s="94"/>
      <c r="M324" s="94"/>
      <c r="N324" s="94"/>
    </row>
    <row r="325" spans="2:14">
      <c r="B325" s="93"/>
      <c r="C325" s="93"/>
      <c r="D325" s="93"/>
      <c r="E325" s="93"/>
      <c r="F325" s="93"/>
      <c r="G325" s="93"/>
      <c r="H325" s="94"/>
      <c r="I325" s="94"/>
      <c r="J325" s="94"/>
      <c r="K325" s="94"/>
      <c r="L325" s="94"/>
      <c r="M325" s="94"/>
      <c r="N325" s="94"/>
    </row>
    <row r="326" spans="2:14">
      <c r="B326" s="93"/>
      <c r="C326" s="93"/>
      <c r="D326" s="93"/>
      <c r="E326" s="93"/>
      <c r="F326" s="93"/>
      <c r="G326" s="93"/>
      <c r="H326" s="94"/>
      <c r="I326" s="94"/>
      <c r="J326" s="94"/>
      <c r="K326" s="94"/>
      <c r="L326" s="94"/>
      <c r="M326" s="94"/>
      <c r="N326" s="94"/>
    </row>
    <row r="327" spans="2:14">
      <c r="B327" s="93"/>
      <c r="C327" s="93"/>
      <c r="D327" s="93"/>
      <c r="E327" s="93"/>
      <c r="F327" s="93"/>
      <c r="G327" s="93"/>
      <c r="H327" s="94"/>
      <c r="I327" s="94"/>
      <c r="J327" s="94"/>
      <c r="K327" s="94"/>
      <c r="L327" s="94"/>
      <c r="M327" s="94"/>
      <c r="N327" s="94"/>
    </row>
    <row r="328" spans="2:14">
      <c r="B328" s="93"/>
      <c r="C328" s="93"/>
      <c r="D328" s="93"/>
      <c r="E328" s="93"/>
      <c r="F328" s="93"/>
      <c r="G328" s="93"/>
      <c r="H328" s="94"/>
      <c r="I328" s="94"/>
      <c r="J328" s="94"/>
      <c r="K328" s="94"/>
      <c r="L328" s="94"/>
      <c r="M328" s="94"/>
      <c r="N328" s="94"/>
    </row>
    <row r="329" spans="2:14">
      <c r="B329" s="93"/>
      <c r="C329" s="93"/>
      <c r="D329" s="93"/>
      <c r="E329" s="93"/>
      <c r="F329" s="93"/>
      <c r="G329" s="93"/>
      <c r="H329" s="94"/>
      <c r="I329" s="94"/>
      <c r="J329" s="94"/>
      <c r="K329" s="94"/>
      <c r="L329" s="94"/>
      <c r="M329" s="94"/>
      <c r="N329" s="94"/>
    </row>
    <row r="330" spans="2:14">
      <c r="B330" s="93"/>
      <c r="C330" s="93"/>
      <c r="D330" s="93"/>
      <c r="E330" s="93"/>
      <c r="F330" s="93"/>
      <c r="G330" s="93"/>
      <c r="H330" s="94"/>
      <c r="I330" s="94"/>
      <c r="J330" s="94"/>
      <c r="K330" s="94"/>
      <c r="L330" s="94"/>
      <c r="M330" s="94"/>
      <c r="N330" s="94"/>
    </row>
    <row r="331" spans="2:14">
      <c r="B331" s="93"/>
      <c r="C331" s="93"/>
      <c r="D331" s="93"/>
      <c r="E331" s="93"/>
      <c r="F331" s="93"/>
      <c r="G331" s="93"/>
      <c r="H331" s="94"/>
      <c r="I331" s="94"/>
      <c r="J331" s="94"/>
      <c r="K331" s="94"/>
      <c r="L331" s="94"/>
      <c r="M331" s="94"/>
      <c r="N331" s="94"/>
    </row>
    <row r="332" spans="2:14">
      <c r="B332" s="93"/>
      <c r="C332" s="93"/>
      <c r="D332" s="93"/>
      <c r="E332" s="93"/>
      <c r="F332" s="93"/>
      <c r="G332" s="93"/>
      <c r="H332" s="94"/>
      <c r="I332" s="94"/>
      <c r="J332" s="94"/>
      <c r="K332" s="94"/>
      <c r="L332" s="94"/>
      <c r="M332" s="94"/>
      <c r="N332" s="94"/>
    </row>
    <row r="333" spans="2:14">
      <c r="B333" s="93"/>
      <c r="C333" s="93"/>
      <c r="D333" s="93"/>
      <c r="E333" s="93"/>
      <c r="F333" s="93"/>
      <c r="G333" s="93"/>
      <c r="H333" s="94"/>
      <c r="I333" s="94"/>
      <c r="J333" s="94"/>
      <c r="K333" s="94"/>
      <c r="L333" s="94"/>
      <c r="M333" s="94"/>
      <c r="N333" s="94"/>
    </row>
    <row r="334" spans="2:14">
      <c r="B334" s="93"/>
      <c r="C334" s="93"/>
      <c r="D334" s="93"/>
      <c r="E334" s="93"/>
      <c r="F334" s="93"/>
      <c r="G334" s="93"/>
      <c r="H334" s="94"/>
      <c r="I334" s="94"/>
      <c r="J334" s="94"/>
      <c r="K334" s="94"/>
      <c r="L334" s="94"/>
      <c r="M334" s="94"/>
      <c r="N334" s="94"/>
    </row>
    <row r="335" spans="2:14">
      <c r="B335" s="93"/>
      <c r="C335" s="93"/>
      <c r="D335" s="93"/>
      <c r="E335" s="93"/>
      <c r="F335" s="93"/>
      <c r="G335" s="93"/>
      <c r="H335" s="94"/>
      <c r="I335" s="94"/>
      <c r="J335" s="94"/>
      <c r="K335" s="94"/>
      <c r="L335" s="94"/>
      <c r="M335" s="94"/>
      <c r="N335" s="94"/>
    </row>
    <row r="336" spans="2:14">
      <c r="B336" s="93"/>
      <c r="C336" s="93"/>
      <c r="D336" s="93"/>
      <c r="E336" s="93"/>
      <c r="F336" s="93"/>
      <c r="G336" s="93"/>
      <c r="H336" s="94"/>
      <c r="I336" s="94"/>
      <c r="J336" s="94"/>
      <c r="K336" s="94"/>
      <c r="L336" s="94"/>
      <c r="M336" s="94"/>
      <c r="N336" s="94"/>
    </row>
    <row r="337" spans="2:14">
      <c r="B337" s="93"/>
      <c r="C337" s="93"/>
      <c r="D337" s="93"/>
      <c r="E337" s="93"/>
      <c r="F337" s="93"/>
      <c r="G337" s="93"/>
      <c r="H337" s="94"/>
      <c r="I337" s="94"/>
      <c r="J337" s="94"/>
      <c r="K337" s="94"/>
      <c r="L337" s="94"/>
      <c r="M337" s="94"/>
      <c r="N337" s="94"/>
    </row>
    <row r="338" spans="2:14">
      <c r="B338" s="93"/>
      <c r="C338" s="93"/>
      <c r="D338" s="93"/>
      <c r="E338" s="93"/>
      <c r="F338" s="93"/>
      <c r="G338" s="93"/>
      <c r="H338" s="94"/>
      <c r="I338" s="94"/>
      <c r="J338" s="94"/>
      <c r="K338" s="94"/>
      <c r="L338" s="94"/>
      <c r="M338" s="94"/>
      <c r="N338" s="94"/>
    </row>
    <row r="339" spans="2:14">
      <c r="B339" s="93"/>
      <c r="C339" s="93"/>
      <c r="D339" s="93"/>
      <c r="E339" s="93"/>
      <c r="F339" s="93"/>
      <c r="G339" s="93"/>
      <c r="H339" s="94"/>
      <c r="I339" s="94"/>
      <c r="J339" s="94"/>
      <c r="K339" s="94"/>
      <c r="L339" s="94"/>
      <c r="M339" s="94"/>
      <c r="N339" s="94"/>
    </row>
    <row r="340" spans="2:14">
      <c r="B340" s="93"/>
      <c r="C340" s="93"/>
      <c r="D340" s="93"/>
      <c r="E340" s="93"/>
      <c r="F340" s="93"/>
      <c r="G340" s="93"/>
      <c r="H340" s="94"/>
      <c r="I340" s="94"/>
      <c r="J340" s="94"/>
      <c r="K340" s="94"/>
      <c r="L340" s="94"/>
      <c r="M340" s="94"/>
      <c r="N340" s="94"/>
    </row>
    <row r="341" spans="2:14">
      <c r="B341" s="93"/>
      <c r="C341" s="93"/>
      <c r="D341" s="93"/>
      <c r="E341" s="93"/>
      <c r="F341" s="93"/>
      <c r="G341" s="93"/>
      <c r="H341" s="94"/>
      <c r="I341" s="94"/>
      <c r="J341" s="94"/>
      <c r="K341" s="94"/>
      <c r="L341" s="94"/>
      <c r="M341" s="94"/>
      <c r="N341" s="94"/>
    </row>
    <row r="342" spans="2:14">
      <c r="B342" s="93"/>
      <c r="C342" s="93"/>
      <c r="D342" s="93"/>
      <c r="E342" s="93"/>
      <c r="F342" s="93"/>
      <c r="G342" s="93"/>
      <c r="H342" s="94"/>
      <c r="I342" s="94"/>
      <c r="J342" s="94"/>
      <c r="K342" s="94"/>
      <c r="L342" s="94"/>
      <c r="M342" s="94"/>
      <c r="N342" s="94"/>
    </row>
    <row r="343" spans="2:14">
      <c r="B343" s="93"/>
      <c r="C343" s="93"/>
      <c r="D343" s="93"/>
      <c r="E343" s="93"/>
      <c r="F343" s="93"/>
      <c r="G343" s="93"/>
      <c r="H343" s="94"/>
      <c r="I343" s="94"/>
      <c r="J343" s="94"/>
      <c r="K343" s="94"/>
      <c r="L343" s="94"/>
      <c r="M343" s="94"/>
      <c r="N343" s="94"/>
    </row>
    <row r="344" spans="2:14">
      <c r="B344" s="93"/>
      <c r="C344" s="93"/>
      <c r="D344" s="93"/>
      <c r="E344" s="93"/>
      <c r="F344" s="93"/>
      <c r="G344" s="93"/>
      <c r="H344" s="94"/>
      <c r="I344" s="94"/>
      <c r="J344" s="94"/>
      <c r="K344" s="94"/>
      <c r="L344" s="94"/>
      <c r="M344" s="94"/>
      <c r="N344" s="94"/>
    </row>
    <row r="345" spans="2:14">
      <c r="B345" s="93"/>
      <c r="C345" s="93"/>
      <c r="D345" s="93"/>
      <c r="E345" s="93"/>
      <c r="F345" s="93"/>
      <c r="G345" s="93"/>
      <c r="H345" s="94"/>
      <c r="I345" s="94"/>
      <c r="J345" s="94"/>
      <c r="K345" s="94"/>
      <c r="L345" s="94"/>
      <c r="M345" s="94"/>
      <c r="N345" s="94"/>
    </row>
    <row r="346" spans="2:14">
      <c r="B346" s="93"/>
      <c r="C346" s="93"/>
      <c r="D346" s="93"/>
      <c r="E346" s="93"/>
      <c r="F346" s="93"/>
      <c r="G346" s="93"/>
      <c r="H346" s="94"/>
      <c r="I346" s="94"/>
      <c r="J346" s="94"/>
      <c r="K346" s="94"/>
      <c r="L346" s="94"/>
      <c r="M346" s="94"/>
      <c r="N346" s="94"/>
    </row>
    <row r="347" spans="2:14">
      <c r="B347" s="93"/>
      <c r="C347" s="93"/>
      <c r="D347" s="93"/>
      <c r="E347" s="93"/>
      <c r="F347" s="93"/>
      <c r="G347" s="93"/>
      <c r="H347" s="94"/>
      <c r="I347" s="94"/>
      <c r="J347" s="94"/>
      <c r="K347" s="94"/>
      <c r="L347" s="94"/>
      <c r="M347" s="94"/>
      <c r="N347" s="94"/>
    </row>
    <row r="348" spans="2:14">
      <c r="B348" s="93"/>
      <c r="C348" s="93"/>
      <c r="D348" s="93"/>
      <c r="E348" s="93"/>
      <c r="F348" s="93"/>
      <c r="G348" s="93"/>
      <c r="H348" s="94"/>
      <c r="I348" s="94"/>
      <c r="J348" s="94"/>
      <c r="K348" s="94"/>
      <c r="L348" s="94"/>
      <c r="M348" s="94"/>
      <c r="N348" s="94"/>
    </row>
    <row r="349" spans="2:14">
      <c r="B349" s="93"/>
      <c r="C349" s="93"/>
      <c r="D349" s="93"/>
      <c r="E349" s="93"/>
      <c r="F349" s="93"/>
      <c r="G349" s="93"/>
      <c r="H349" s="94"/>
      <c r="I349" s="94"/>
      <c r="J349" s="94"/>
      <c r="K349" s="94"/>
      <c r="L349" s="94"/>
      <c r="M349" s="94"/>
      <c r="N349" s="94"/>
    </row>
    <row r="350" spans="2:14">
      <c r="B350" s="93"/>
      <c r="C350" s="93"/>
      <c r="D350" s="93"/>
      <c r="E350" s="93"/>
      <c r="F350" s="93"/>
      <c r="G350" s="93"/>
      <c r="H350" s="94"/>
      <c r="I350" s="94"/>
      <c r="J350" s="94"/>
      <c r="K350" s="94"/>
      <c r="L350" s="94"/>
      <c r="M350" s="94"/>
      <c r="N350" s="94"/>
    </row>
    <row r="351" spans="2:14">
      <c r="B351" s="93"/>
      <c r="C351" s="93"/>
      <c r="D351" s="93"/>
      <c r="E351" s="93"/>
      <c r="F351" s="93"/>
      <c r="G351" s="93"/>
      <c r="H351" s="94"/>
      <c r="I351" s="94"/>
      <c r="J351" s="94"/>
      <c r="K351" s="94"/>
      <c r="L351" s="94"/>
      <c r="M351" s="94"/>
      <c r="N351" s="94"/>
    </row>
    <row r="352" spans="2:14">
      <c r="B352" s="93"/>
      <c r="C352" s="93"/>
      <c r="D352" s="93"/>
      <c r="E352" s="93"/>
      <c r="F352" s="93"/>
      <c r="G352" s="93"/>
      <c r="H352" s="94"/>
      <c r="I352" s="94"/>
      <c r="J352" s="94"/>
      <c r="K352" s="94"/>
      <c r="L352" s="94"/>
      <c r="M352" s="94"/>
      <c r="N352" s="94"/>
    </row>
    <row r="353" spans="2:14">
      <c r="B353" s="93"/>
      <c r="C353" s="93"/>
      <c r="D353" s="93"/>
      <c r="E353" s="93"/>
      <c r="F353" s="93"/>
      <c r="G353" s="93"/>
      <c r="H353" s="94"/>
      <c r="I353" s="94"/>
      <c r="J353" s="94"/>
      <c r="K353" s="94"/>
      <c r="L353" s="94"/>
      <c r="M353" s="94"/>
      <c r="N353" s="94"/>
    </row>
    <row r="354" spans="2:14">
      <c r="B354" s="93"/>
      <c r="C354" s="93"/>
      <c r="D354" s="93"/>
      <c r="E354" s="93"/>
      <c r="F354" s="93"/>
      <c r="G354" s="93"/>
      <c r="H354" s="94"/>
      <c r="I354" s="94"/>
      <c r="J354" s="94"/>
      <c r="K354" s="94"/>
      <c r="L354" s="94"/>
      <c r="M354" s="94"/>
      <c r="N354" s="94"/>
    </row>
    <row r="355" spans="2:14">
      <c r="B355" s="93"/>
      <c r="C355" s="93"/>
      <c r="D355" s="93"/>
      <c r="E355" s="93"/>
      <c r="F355" s="93"/>
      <c r="G355" s="93"/>
      <c r="H355" s="94"/>
      <c r="I355" s="94"/>
      <c r="J355" s="94"/>
      <c r="K355" s="94"/>
      <c r="L355" s="94"/>
      <c r="M355" s="94"/>
      <c r="N355" s="94"/>
    </row>
    <row r="356" spans="2:14">
      <c r="B356" s="93"/>
      <c r="C356" s="93"/>
      <c r="D356" s="93"/>
      <c r="E356" s="93"/>
      <c r="F356" s="93"/>
      <c r="G356" s="93"/>
      <c r="H356" s="94"/>
      <c r="I356" s="94"/>
      <c r="J356" s="94"/>
      <c r="K356" s="94"/>
      <c r="L356" s="94"/>
      <c r="M356" s="94"/>
      <c r="N356" s="94"/>
    </row>
    <row r="357" spans="2:14">
      <c r="B357" s="93"/>
      <c r="C357" s="93"/>
      <c r="D357" s="93"/>
      <c r="E357" s="93"/>
      <c r="F357" s="93"/>
      <c r="G357" s="93"/>
      <c r="H357" s="94"/>
      <c r="I357" s="94"/>
      <c r="J357" s="94"/>
      <c r="K357" s="94"/>
      <c r="L357" s="94"/>
      <c r="M357" s="94"/>
      <c r="N357" s="94"/>
    </row>
    <row r="358" spans="2:14">
      <c r="B358" s="93"/>
      <c r="C358" s="93"/>
      <c r="D358" s="93"/>
      <c r="E358" s="93"/>
      <c r="F358" s="93"/>
      <c r="G358" s="93"/>
      <c r="H358" s="94"/>
      <c r="I358" s="94"/>
      <c r="J358" s="94"/>
      <c r="K358" s="94"/>
      <c r="L358" s="94"/>
      <c r="M358" s="94"/>
      <c r="N358" s="94"/>
    </row>
    <row r="359" spans="2:14">
      <c r="B359" s="93"/>
      <c r="C359" s="93"/>
      <c r="D359" s="93"/>
      <c r="E359" s="93"/>
      <c r="F359" s="93"/>
      <c r="G359" s="93"/>
      <c r="H359" s="94"/>
      <c r="I359" s="94"/>
      <c r="J359" s="94"/>
      <c r="K359" s="94"/>
      <c r="L359" s="94"/>
      <c r="M359" s="94"/>
      <c r="N359" s="94"/>
    </row>
    <row r="360" spans="2:14">
      <c r="B360" s="93"/>
      <c r="C360" s="93"/>
      <c r="D360" s="93"/>
      <c r="E360" s="93"/>
      <c r="F360" s="93"/>
      <c r="G360" s="93"/>
      <c r="H360" s="94"/>
      <c r="I360" s="94"/>
      <c r="J360" s="94"/>
      <c r="K360" s="94"/>
      <c r="L360" s="94"/>
      <c r="M360" s="94"/>
      <c r="N360" s="94"/>
    </row>
    <row r="361" spans="2:14">
      <c r="B361" s="93"/>
      <c r="C361" s="93"/>
      <c r="D361" s="93"/>
      <c r="E361" s="93"/>
      <c r="F361" s="93"/>
      <c r="G361" s="93"/>
      <c r="H361" s="94"/>
      <c r="I361" s="94"/>
      <c r="J361" s="94"/>
      <c r="K361" s="94"/>
      <c r="L361" s="94"/>
      <c r="M361" s="94"/>
      <c r="N361" s="94"/>
    </row>
    <row r="362" spans="2:14">
      <c r="B362" s="93"/>
      <c r="C362" s="93"/>
      <c r="D362" s="93"/>
      <c r="E362" s="93"/>
      <c r="F362" s="93"/>
      <c r="G362" s="93"/>
      <c r="H362" s="94"/>
      <c r="I362" s="94"/>
      <c r="J362" s="94"/>
      <c r="K362" s="94"/>
      <c r="L362" s="94"/>
      <c r="M362" s="94"/>
      <c r="N362" s="94"/>
    </row>
    <row r="363" spans="2:14">
      <c r="B363" s="93"/>
      <c r="C363" s="93"/>
      <c r="D363" s="93"/>
      <c r="E363" s="93"/>
      <c r="F363" s="93"/>
      <c r="G363" s="93"/>
      <c r="H363" s="94"/>
      <c r="I363" s="94"/>
      <c r="J363" s="94"/>
      <c r="K363" s="94"/>
      <c r="L363" s="94"/>
      <c r="M363" s="94"/>
      <c r="N363" s="94"/>
    </row>
    <row r="364" spans="2:14">
      <c r="B364" s="93"/>
      <c r="C364" s="93"/>
      <c r="D364" s="93"/>
      <c r="E364" s="93"/>
      <c r="F364" s="93"/>
      <c r="G364" s="93"/>
      <c r="H364" s="94"/>
      <c r="I364" s="94"/>
      <c r="J364" s="94"/>
      <c r="K364" s="94"/>
      <c r="L364" s="94"/>
      <c r="M364" s="94"/>
      <c r="N364" s="94"/>
    </row>
    <row r="365" spans="2:14">
      <c r="B365" s="93"/>
      <c r="C365" s="93"/>
      <c r="D365" s="93"/>
      <c r="E365" s="93"/>
      <c r="F365" s="93"/>
      <c r="G365" s="93"/>
      <c r="H365" s="94"/>
      <c r="I365" s="94"/>
      <c r="J365" s="94"/>
      <c r="K365" s="94"/>
      <c r="L365" s="94"/>
      <c r="M365" s="94"/>
      <c r="N365" s="94"/>
    </row>
    <row r="366" spans="2:14">
      <c r="B366" s="93"/>
      <c r="C366" s="93"/>
      <c r="D366" s="93"/>
      <c r="E366" s="93"/>
      <c r="F366" s="93"/>
      <c r="G366" s="93"/>
      <c r="H366" s="94"/>
      <c r="I366" s="94"/>
      <c r="J366" s="94"/>
      <c r="K366" s="94"/>
      <c r="L366" s="94"/>
      <c r="M366" s="94"/>
      <c r="N366" s="94"/>
    </row>
    <row r="367" spans="2:14">
      <c r="B367" s="93"/>
      <c r="C367" s="93"/>
      <c r="D367" s="93"/>
      <c r="E367" s="93"/>
      <c r="F367" s="93"/>
      <c r="G367" s="93"/>
      <c r="H367" s="94"/>
      <c r="I367" s="94"/>
      <c r="J367" s="94"/>
      <c r="K367" s="94"/>
      <c r="L367" s="94"/>
      <c r="M367" s="94"/>
      <c r="N367" s="94"/>
    </row>
    <row r="368" spans="2:14">
      <c r="B368" s="93"/>
      <c r="C368" s="93"/>
      <c r="D368" s="93"/>
      <c r="E368" s="93"/>
      <c r="F368" s="93"/>
      <c r="G368" s="93"/>
      <c r="H368" s="94"/>
      <c r="I368" s="94"/>
      <c r="J368" s="94"/>
      <c r="K368" s="94"/>
      <c r="L368" s="94"/>
      <c r="M368" s="94"/>
      <c r="N368" s="94"/>
    </row>
    <row r="369" spans="2:14">
      <c r="B369" s="93"/>
      <c r="C369" s="93"/>
      <c r="D369" s="93"/>
      <c r="E369" s="93"/>
      <c r="F369" s="93"/>
      <c r="G369" s="93"/>
      <c r="H369" s="94"/>
      <c r="I369" s="94"/>
      <c r="J369" s="94"/>
      <c r="K369" s="94"/>
      <c r="L369" s="94"/>
      <c r="M369" s="94"/>
      <c r="N369" s="94"/>
    </row>
    <row r="370" spans="2:14">
      <c r="B370" s="93"/>
      <c r="C370" s="93"/>
      <c r="D370" s="93"/>
      <c r="E370" s="93"/>
      <c r="F370" s="93"/>
      <c r="G370" s="93"/>
      <c r="H370" s="94"/>
      <c r="I370" s="94"/>
      <c r="J370" s="94"/>
      <c r="K370" s="94"/>
      <c r="L370" s="94"/>
      <c r="M370" s="94"/>
      <c r="N370" s="94"/>
    </row>
    <row r="371" spans="2:14">
      <c r="B371" s="93"/>
      <c r="C371" s="93"/>
      <c r="D371" s="93"/>
      <c r="E371" s="93"/>
      <c r="F371" s="93"/>
      <c r="G371" s="93"/>
      <c r="H371" s="94"/>
      <c r="I371" s="94"/>
      <c r="J371" s="94"/>
      <c r="K371" s="94"/>
      <c r="L371" s="94"/>
      <c r="M371" s="94"/>
      <c r="N371" s="94"/>
    </row>
    <row r="372" spans="2:14">
      <c r="B372" s="93"/>
      <c r="C372" s="93"/>
      <c r="D372" s="93"/>
      <c r="E372" s="93"/>
      <c r="F372" s="93"/>
      <c r="G372" s="93"/>
      <c r="H372" s="94"/>
      <c r="I372" s="94"/>
      <c r="J372" s="94"/>
      <c r="K372" s="94"/>
      <c r="L372" s="94"/>
      <c r="M372" s="94"/>
      <c r="N372" s="94"/>
    </row>
    <row r="373" spans="2:14">
      <c r="B373" s="93"/>
      <c r="C373" s="93"/>
      <c r="D373" s="93"/>
      <c r="E373" s="93"/>
      <c r="F373" s="93"/>
      <c r="G373" s="93"/>
      <c r="H373" s="94"/>
      <c r="I373" s="94"/>
      <c r="J373" s="94"/>
      <c r="K373" s="94"/>
      <c r="L373" s="94"/>
      <c r="M373" s="94"/>
      <c r="N373" s="94"/>
    </row>
    <row r="374" spans="2:14">
      <c r="B374" s="93"/>
      <c r="C374" s="93"/>
      <c r="D374" s="93"/>
      <c r="E374" s="93"/>
      <c r="F374" s="93"/>
      <c r="G374" s="93"/>
      <c r="H374" s="94"/>
      <c r="I374" s="94"/>
      <c r="J374" s="94"/>
      <c r="K374" s="94"/>
      <c r="L374" s="94"/>
      <c r="M374" s="94"/>
      <c r="N374" s="94"/>
    </row>
    <row r="375" spans="2:14">
      <c r="B375" s="93"/>
      <c r="C375" s="93"/>
      <c r="D375" s="93"/>
      <c r="E375" s="93"/>
      <c r="F375" s="93"/>
      <c r="G375" s="93"/>
      <c r="H375" s="94"/>
      <c r="I375" s="94"/>
      <c r="J375" s="94"/>
      <c r="K375" s="94"/>
      <c r="L375" s="94"/>
      <c r="M375" s="94"/>
      <c r="N375" s="94"/>
    </row>
    <row r="376" spans="2:14">
      <c r="B376" s="93"/>
      <c r="C376" s="93"/>
      <c r="D376" s="93"/>
      <c r="E376" s="93"/>
      <c r="F376" s="93"/>
      <c r="G376" s="93"/>
      <c r="H376" s="94"/>
      <c r="I376" s="94"/>
      <c r="J376" s="94"/>
      <c r="K376" s="94"/>
      <c r="L376" s="94"/>
      <c r="M376" s="94"/>
      <c r="N376" s="94"/>
    </row>
    <row r="377" spans="2:14">
      <c r="B377" s="93"/>
      <c r="C377" s="93"/>
      <c r="D377" s="93"/>
      <c r="E377" s="93"/>
      <c r="F377" s="93"/>
      <c r="G377" s="93"/>
      <c r="H377" s="94"/>
      <c r="I377" s="94"/>
      <c r="J377" s="94"/>
      <c r="K377" s="94"/>
      <c r="L377" s="94"/>
      <c r="M377" s="94"/>
      <c r="N377" s="94"/>
    </row>
    <row r="378" spans="2:14">
      <c r="B378" s="93"/>
      <c r="C378" s="93"/>
      <c r="D378" s="93"/>
      <c r="E378" s="93"/>
      <c r="F378" s="93"/>
      <c r="G378" s="93"/>
      <c r="H378" s="94"/>
      <c r="I378" s="94"/>
      <c r="J378" s="94"/>
      <c r="K378" s="94"/>
      <c r="L378" s="94"/>
      <c r="M378" s="94"/>
      <c r="N378" s="94"/>
    </row>
    <row r="379" spans="2:14">
      <c r="B379" s="93"/>
      <c r="C379" s="93"/>
      <c r="D379" s="93"/>
      <c r="E379" s="93"/>
      <c r="F379" s="93"/>
      <c r="G379" s="93"/>
      <c r="H379" s="94"/>
      <c r="I379" s="94"/>
      <c r="J379" s="94"/>
      <c r="K379" s="94"/>
      <c r="L379" s="94"/>
      <c r="M379" s="94"/>
      <c r="N379" s="94"/>
    </row>
    <row r="380" spans="2:14">
      <c r="B380" s="93"/>
      <c r="C380" s="93"/>
      <c r="D380" s="93"/>
      <c r="E380" s="93"/>
      <c r="F380" s="93"/>
      <c r="G380" s="93"/>
      <c r="H380" s="94"/>
      <c r="I380" s="94"/>
      <c r="J380" s="94"/>
      <c r="K380" s="94"/>
      <c r="L380" s="94"/>
      <c r="M380" s="94"/>
      <c r="N380" s="94"/>
    </row>
    <row r="381" spans="2:14">
      <c r="B381" s="93"/>
      <c r="C381" s="93"/>
      <c r="D381" s="93"/>
      <c r="E381" s="93"/>
      <c r="F381" s="93"/>
      <c r="G381" s="93"/>
      <c r="H381" s="94"/>
      <c r="I381" s="94"/>
      <c r="J381" s="94"/>
      <c r="K381" s="94"/>
      <c r="L381" s="94"/>
      <c r="M381" s="94"/>
      <c r="N381" s="94"/>
    </row>
    <row r="382" spans="2:14">
      <c r="B382" s="93"/>
      <c r="C382" s="93"/>
      <c r="D382" s="93"/>
      <c r="E382" s="93"/>
      <c r="F382" s="93"/>
      <c r="G382" s="93"/>
      <c r="H382" s="94"/>
      <c r="I382" s="94"/>
      <c r="J382" s="94"/>
      <c r="K382" s="94"/>
      <c r="L382" s="94"/>
      <c r="M382" s="94"/>
      <c r="N382" s="94"/>
    </row>
    <row r="383" spans="2:14">
      <c r="B383" s="93"/>
      <c r="C383" s="93"/>
      <c r="D383" s="93"/>
      <c r="E383" s="93"/>
      <c r="F383" s="93"/>
      <c r="G383" s="93"/>
      <c r="H383" s="94"/>
      <c r="I383" s="94"/>
      <c r="J383" s="94"/>
      <c r="K383" s="94"/>
      <c r="L383" s="94"/>
      <c r="M383" s="94"/>
      <c r="N383" s="94"/>
    </row>
    <row r="384" spans="2:14">
      <c r="B384" s="93"/>
      <c r="C384" s="93"/>
      <c r="D384" s="93"/>
      <c r="E384" s="93"/>
      <c r="F384" s="93"/>
      <c r="G384" s="93"/>
      <c r="H384" s="94"/>
      <c r="I384" s="94"/>
      <c r="J384" s="94"/>
      <c r="K384" s="94"/>
      <c r="L384" s="94"/>
      <c r="M384" s="94"/>
      <c r="N384" s="94"/>
    </row>
    <row r="385" spans="2:14">
      <c r="B385" s="93"/>
      <c r="C385" s="93"/>
      <c r="D385" s="93"/>
      <c r="E385" s="93"/>
      <c r="F385" s="93"/>
      <c r="G385" s="93"/>
      <c r="H385" s="94"/>
      <c r="I385" s="94"/>
      <c r="J385" s="94"/>
      <c r="K385" s="94"/>
      <c r="L385" s="94"/>
      <c r="M385" s="94"/>
      <c r="N385" s="94"/>
    </row>
    <row r="386" spans="2:14">
      <c r="B386" s="93"/>
      <c r="C386" s="93"/>
      <c r="D386" s="93"/>
      <c r="E386" s="93"/>
      <c r="F386" s="93"/>
      <c r="G386" s="93"/>
      <c r="H386" s="94"/>
      <c r="I386" s="94"/>
      <c r="J386" s="94"/>
      <c r="K386" s="94"/>
      <c r="L386" s="94"/>
      <c r="M386" s="94"/>
      <c r="N386" s="94"/>
    </row>
    <row r="387" spans="2:14">
      <c r="B387" s="93"/>
      <c r="C387" s="93"/>
      <c r="D387" s="93"/>
      <c r="E387" s="93"/>
      <c r="F387" s="93"/>
      <c r="G387" s="93"/>
      <c r="H387" s="94"/>
      <c r="I387" s="94"/>
      <c r="J387" s="94"/>
      <c r="K387" s="94"/>
      <c r="L387" s="94"/>
      <c r="M387" s="94"/>
      <c r="N387" s="94"/>
    </row>
    <row r="388" spans="2:14">
      <c r="B388" s="93"/>
      <c r="C388" s="93"/>
      <c r="D388" s="93"/>
      <c r="E388" s="93"/>
      <c r="F388" s="93"/>
      <c r="G388" s="93"/>
      <c r="H388" s="94"/>
      <c r="I388" s="94"/>
      <c r="J388" s="94"/>
      <c r="K388" s="94"/>
      <c r="L388" s="94"/>
      <c r="M388" s="94"/>
      <c r="N388" s="94"/>
    </row>
    <row r="389" spans="2:14">
      <c r="B389" s="93"/>
      <c r="C389" s="93"/>
      <c r="D389" s="93"/>
      <c r="E389" s="93"/>
      <c r="F389" s="93"/>
      <c r="G389" s="93"/>
      <c r="H389" s="94"/>
      <c r="I389" s="94"/>
      <c r="J389" s="94"/>
      <c r="K389" s="94"/>
      <c r="L389" s="94"/>
      <c r="M389" s="94"/>
      <c r="N389" s="94"/>
    </row>
    <row r="390" spans="2:14">
      <c r="B390" s="93"/>
      <c r="C390" s="93"/>
      <c r="D390" s="93"/>
      <c r="E390" s="93"/>
      <c r="F390" s="93"/>
      <c r="G390" s="93"/>
      <c r="H390" s="94"/>
      <c r="I390" s="94"/>
      <c r="J390" s="94"/>
      <c r="K390" s="94"/>
      <c r="L390" s="94"/>
      <c r="M390" s="94"/>
      <c r="N390" s="94"/>
    </row>
    <row r="391" spans="2:14">
      <c r="B391" s="93"/>
      <c r="C391" s="93"/>
      <c r="D391" s="93"/>
      <c r="E391" s="93"/>
      <c r="F391" s="93"/>
      <c r="G391" s="93"/>
      <c r="H391" s="94"/>
      <c r="I391" s="94"/>
      <c r="J391" s="94"/>
      <c r="K391" s="94"/>
      <c r="L391" s="94"/>
      <c r="M391" s="94"/>
      <c r="N391" s="94"/>
    </row>
    <row r="392" spans="2:14">
      <c r="B392" s="93"/>
      <c r="C392" s="93"/>
      <c r="D392" s="93"/>
      <c r="E392" s="93"/>
      <c r="F392" s="93"/>
      <c r="G392" s="93"/>
      <c r="H392" s="94"/>
      <c r="I392" s="94"/>
      <c r="J392" s="94"/>
      <c r="K392" s="94"/>
      <c r="L392" s="94"/>
      <c r="M392" s="94"/>
      <c r="N392" s="94"/>
    </row>
    <row r="393" spans="2:14">
      <c r="B393" s="93"/>
      <c r="C393" s="93"/>
      <c r="D393" s="93"/>
      <c r="E393" s="93"/>
      <c r="F393" s="93"/>
      <c r="G393" s="93"/>
      <c r="H393" s="94"/>
      <c r="I393" s="94"/>
      <c r="J393" s="94"/>
      <c r="K393" s="94"/>
      <c r="L393" s="94"/>
      <c r="M393" s="94"/>
      <c r="N393" s="94"/>
    </row>
    <row r="394" spans="2:14">
      <c r="B394" s="93"/>
      <c r="C394" s="93"/>
      <c r="D394" s="93"/>
      <c r="E394" s="93"/>
      <c r="F394" s="93"/>
      <c r="G394" s="93"/>
      <c r="H394" s="94"/>
      <c r="I394" s="94"/>
      <c r="J394" s="94"/>
      <c r="K394" s="94"/>
      <c r="L394" s="94"/>
      <c r="M394" s="94"/>
      <c r="N394" s="94"/>
    </row>
    <row r="395" spans="2:14">
      <c r="B395" s="93"/>
      <c r="C395" s="93"/>
      <c r="D395" s="93"/>
      <c r="E395" s="93"/>
      <c r="F395" s="93"/>
      <c r="G395" s="93"/>
      <c r="H395" s="94"/>
      <c r="I395" s="94"/>
      <c r="J395" s="94"/>
      <c r="K395" s="94"/>
      <c r="L395" s="94"/>
      <c r="M395" s="94"/>
      <c r="N395" s="94"/>
    </row>
    <row r="396" spans="2:14">
      <c r="B396" s="93"/>
      <c r="C396" s="93"/>
      <c r="D396" s="93"/>
      <c r="E396" s="93"/>
      <c r="F396" s="93"/>
      <c r="G396" s="93"/>
      <c r="H396" s="94"/>
      <c r="I396" s="94"/>
      <c r="J396" s="94"/>
      <c r="K396" s="94"/>
      <c r="L396" s="94"/>
      <c r="M396" s="94"/>
      <c r="N396" s="94"/>
    </row>
    <row r="397" spans="2:14">
      <c r="B397" s="93"/>
      <c r="C397" s="93"/>
      <c r="D397" s="93"/>
      <c r="E397" s="93"/>
      <c r="F397" s="93"/>
      <c r="G397" s="93"/>
      <c r="H397" s="94"/>
      <c r="I397" s="94"/>
      <c r="J397" s="94"/>
      <c r="K397" s="94"/>
      <c r="L397" s="94"/>
      <c r="M397" s="94"/>
      <c r="N397" s="94"/>
    </row>
    <row r="398" spans="2:14">
      <c r="B398" s="93"/>
      <c r="C398" s="93"/>
      <c r="D398" s="93"/>
      <c r="E398" s="93"/>
      <c r="F398" s="93"/>
      <c r="G398" s="93"/>
      <c r="H398" s="94"/>
      <c r="I398" s="94"/>
      <c r="J398" s="94"/>
      <c r="K398" s="94"/>
      <c r="L398" s="94"/>
      <c r="M398" s="94"/>
      <c r="N398" s="94"/>
    </row>
    <row r="399" spans="2:14">
      <c r="B399" s="93"/>
      <c r="C399" s="93"/>
      <c r="D399" s="93"/>
      <c r="E399" s="93"/>
      <c r="F399" s="93"/>
      <c r="G399" s="93"/>
      <c r="H399" s="94"/>
      <c r="I399" s="94"/>
      <c r="J399" s="94"/>
      <c r="K399" s="94"/>
      <c r="L399" s="94"/>
      <c r="M399" s="94"/>
      <c r="N399" s="94"/>
    </row>
    <row r="400" spans="2:14">
      <c r="B400" s="93"/>
      <c r="C400" s="93"/>
      <c r="D400" s="93"/>
      <c r="E400" s="93"/>
      <c r="F400" s="93"/>
      <c r="G400" s="93"/>
      <c r="H400" s="94"/>
      <c r="I400" s="94"/>
      <c r="J400" s="94"/>
      <c r="K400" s="94"/>
      <c r="L400" s="94"/>
      <c r="M400" s="94"/>
      <c r="N400" s="94"/>
    </row>
    <row r="401" spans="2:14">
      <c r="B401" s="93"/>
      <c r="C401" s="93"/>
      <c r="D401" s="93"/>
      <c r="E401" s="93"/>
      <c r="F401" s="93"/>
      <c r="G401" s="93"/>
      <c r="H401" s="94"/>
      <c r="I401" s="94"/>
      <c r="J401" s="94"/>
      <c r="K401" s="94"/>
      <c r="L401" s="94"/>
      <c r="M401" s="94"/>
      <c r="N401" s="94"/>
    </row>
    <row r="402" spans="2:14">
      <c r="B402" s="93"/>
      <c r="C402" s="93"/>
      <c r="D402" s="93"/>
      <c r="E402" s="93"/>
      <c r="F402" s="93"/>
      <c r="G402" s="93"/>
      <c r="H402" s="94"/>
      <c r="I402" s="94"/>
      <c r="J402" s="94"/>
      <c r="K402" s="94"/>
      <c r="L402" s="94"/>
      <c r="M402" s="94"/>
      <c r="N402" s="94"/>
    </row>
    <row r="403" spans="2:14">
      <c r="B403" s="93"/>
      <c r="C403" s="93"/>
      <c r="D403" s="93"/>
      <c r="E403" s="93"/>
      <c r="F403" s="93"/>
      <c r="G403" s="93"/>
      <c r="H403" s="94"/>
      <c r="I403" s="94"/>
      <c r="J403" s="94"/>
      <c r="K403" s="94"/>
      <c r="L403" s="94"/>
      <c r="M403" s="94"/>
      <c r="N403" s="94"/>
    </row>
    <row r="404" spans="2:14">
      <c r="B404" s="93"/>
      <c r="C404" s="93"/>
      <c r="D404" s="93"/>
      <c r="E404" s="93"/>
      <c r="F404" s="93"/>
      <c r="G404" s="93"/>
      <c r="H404" s="94"/>
      <c r="I404" s="94"/>
      <c r="J404" s="94"/>
      <c r="K404" s="94"/>
      <c r="L404" s="94"/>
      <c r="M404" s="94"/>
      <c r="N404" s="94"/>
    </row>
    <row r="405" spans="2:14">
      <c r="B405" s="93"/>
      <c r="C405" s="93"/>
      <c r="D405" s="93"/>
      <c r="E405" s="93"/>
      <c r="F405" s="93"/>
      <c r="G405" s="93"/>
      <c r="H405" s="94"/>
      <c r="I405" s="94"/>
      <c r="J405" s="94"/>
      <c r="K405" s="94"/>
      <c r="L405" s="94"/>
      <c r="M405" s="94"/>
      <c r="N405" s="94"/>
    </row>
    <row r="406" spans="2:14">
      <c r="B406" s="93"/>
      <c r="C406" s="93"/>
      <c r="D406" s="93"/>
      <c r="E406" s="93"/>
      <c r="F406" s="93"/>
      <c r="G406" s="93"/>
      <c r="H406" s="94"/>
      <c r="I406" s="94"/>
      <c r="J406" s="94"/>
      <c r="K406" s="94"/>
      <c r="L406" s="94"/>
      <c r="M406" s="94"/>
      <c r="N406" s="94"/>
    </row>
    <row r="407" spans="2:14">
      <c r="B407" s="93"/>
      <c r="C407" s="93"/>
      <c r="D407" s="93"/>
      <c r="E407" s="93"/>
      <c r="F407" s="93"/>
      <c r="G407" s="93"/>
      <c r="H407" s="94"/>
      <c r="I407" s="94"/>
      <c r="J407" s="94"/>
      <c r="K407" s="94"/>
      <c r="L407" s="94"/>
      <c r="M407" s="94"/>
      <c r="N407" s="94"/>
    </row>
    <row r="408" spans="2:14">
      <c r="B408" s="93"/>
      <c r="C408" s="93"/>
      <c r="D408" s="93"/>
      <c r="E408" s="93"/>
      <c r="F408" s="93"/>
      <c r="G408" s="93"/>
      <c r="H408" s="94"/>
      <c r="I408" s="94"/>
      <c r="J408" s="94"/>
      <c r="K408" s="94"/>
      <c r="L408" s="94"/>
      <c r="M408" s="94"/>
      <c r="N408" s="94"/>
    </row>
    <row r="409" spans="2:14">
      <c r="B409" s="93"/>
      <c r="C409" s="93"/>
      <c r="D409" s="93"/>
      <c r="E409" s="93"/>
      <c r="F409" s="93"/>
      <c r="G409" s="93"/>
      <c r="H409" s="94"/>
      <c r="I409" s="94"/>
      <c r="J409" s="94"/>
      <c r="K409" s="94"/>
      <c r="L409" s="94"/>
      <c r="M409" s="94"/>
      <c r="N409" s="94"/>
    </row>
    <row r="410" spans="2:14">
      <c r="B410" s="93"/>
      <c r="C410" s="93"/>
      <c r="D410" s="93"/>
      <c r="E410" s="93"/>
      <c r="F410" s="93"/>
      <c r="G410" s="93"/>
      <c r="H410" s="94"/>
      <c r="I410" s="94"/>
      <c r="J410" s="94"/>
      <c r="K410" s="94"/>
      <c r="L410" s="94"/>
      <c r="M410" s="94"/>
      <c r="N410" s="94"/>
    </row>
    <row r="411" spans="2:14">
      <c r="B411" s="93"/>
      <c r="C411" s="93"/>
      <c r="D411" s="93"/>
      <c r="E411" s="93"/>
      <c r="F411" s="93"/>
      <c r="G411" s="93"/>
      <c r="H411" s="94"/>
      <c r="I411" s="94"/>
      <c r="J411" s="94"/>
      <c r="K411" s="94"/>
      <c r="L411" s="94"/>
      <c r="M411" s="94"/>
      <c r="N411" s="94"/>
    </row>
    <row r="412" spans="2:14">
      <c r="B412" s="93"/>
      <c r="C412" s="93"/>
      <c r="D412" s="93"/>
      <c r="E412" s="93"/>
      <c r="F412" s="93"/>
      <c r="G412" s="93"/>
      <c r="H412" s="94"/>
      <c r="I412" s="94"/>
      <c r="J412" s="94"/>
      <c r="K412" s="94"/>
      <c r="L412" s="94"/>
      <c r="M412" s="94"/>
      <c r="N412" s="94"/>
    </row>
    <row r="413" spans="2:14">
      <c r="B413" s="93"/>
      <c r="C413" s="93"/>
      <c r="D413" s="93"/>
      <c r="E413" s="93"/>
      <c r="F413" s="93"/>
      <c r="G413" s="93"/>
      <c r="H413" s="94"/>
      <c r="I413" s="94"/>
      <c r="J413" s="94"/>
      <c r="K413" s="94"/>
      <c r="L413" s="94"/>
      <c r="M413" s="94"/>
      <c r="N413" s="94"/>
    </row>
    <row r="414" spans="2:14">
      <c r="B414" s="93"/>
      <c r="C414" s="93"/>
      <c r="D414" s="93"/>
      <c r="E414" s="93"/>
      <c r="F414" s="93"/>
      <c r="G414" s="93"/>
      <c r="H414" s="94"/>
      <c r="I414" s="94"/>
      <c r="J414" s="94"/>
      <c r="K414" s="94"/>
      <c r="L414" s="94"/>
      <c r="M414" s="94"/>
      <c r="N414" s="94"/>
    </row>
    <row r="415" spans="2:14">
      <c r="B415" s="93"/>
      <c r="C415" s="93"/>
      <c r="D415" s="93"/>
      <c r="E415" s="93"/>
      <c r="F415" s="93"/>
      <c r="G415" s="93"/>
      <c r="H415" s="94"/>
      <c r="I415" s="94"/>
      <c r="J415" s="94"/>
      <c r="K415" s="94"/>
      <c r="L415" s="94"/>
      <c r="M415" s="94"/>
      <c r="N415" s="94"/>
    </row>
    <row r="416" spans="2:14">
      <c r="B416" s="93"/>
      <c r="C416" s="93"/>
      <c r="D416" s="93"/>
      <c r="E416" s="93"/>
      <c r="F416" s="93"/>
      <c r="G416" s="93"/>
      <c r="H416" s="94"/>
      <c r="I416" s="94"/>
      <c r="J416" s="94"/>
      <c r="K416" s="94"/>
      <c r="L416" s="94"/>
      <c r="M416" s="94"/>
      <c r="N416" s="94"/>
    </row>
    <row r="417" spans="2:14">
      <c r="B417" s="93"/>
      <c r="C417" s="93"/>
      <c r="D417" s="93"/>
      <c r="E417" s="93"/>
      <c r="F417" s="93"/>
      <c r="G417" s="93"/>
      <c r="H417" s="94"/>
      <c r="I417" s="94"/>
      <c r="J417" s="94"/>
      <c r="K417" s="94"/>
      <c r="L417" s="94"/>
      <c r="M417" s="94"/>
      <c r="N417" s="94"/>
    </row>
    <row r="418" spans="2:14">
      <c r="B418" s="93"/>
      <c r="C418" s="93"/>
      <c r="D418" s="93"/>
      <c r="E418" s="93"/>
      <c r="F418" s="93"/>
      <c r="G418" s="93"/>
      <c r="H418" s="94"/>
      <c r="I418" s="94"/>
      <c r="J418" s="94"/>
      <c r="K418" s="94"/>
      <c r="L418" s="94"/>
      <c r="M418" s="94"/>
      <c r="N418" s="94"/>
    </row>
    <row r="419" spans="2:14">
      <c r="B419" s="93"/>
      <c r="C419" s="93"/>
      <c r="D419" s="93"/>
      <c r="E419" s="93"/>
      <c r="F419" s="93"/>
      <c r="G419" s="93"/>
      <c r="H419" s="94"/>
      <c r="I419" s="94"/>
      <c r="J419" s="94"/>
      <c r="K419" s="94"/>
      <c r="L419" s="94"/>
      <c r="M419" s="94"/>
      <c r="N419" s="94"/>
    </row>
    <row r="420" spans="2:14">
      <c r="B420" s="93"/>
      <c r="C420" s="93"/>
      <c r="D420" s="93"/>
      <c r="E420" s="93"/>
      <c r="F420" s="93"/>
      <c r="G420" s="93"/>
      <c r="H420" s="94"/>
      <c r="I420" s="94"/>
      <c r="J420" s="94"/>
      <c r="K420" s="94"/>
      <c r="L420" s="94"/>
      <c r="M420" s="94"/>
      <c r="N420" s="94"/>
    </row>
    <row r="421" spans="2:14">
      <c r="B421" s="93"/>
      <c r="C421" s="93"/>
      <c r="D421" s="93"/>
      <c r="E421" s="93"/>
      <c r="F421" s="93"/>
      <c r="G421" s="93"/>
      <c r="H421" s="94"/>
      <c r="I421" s="94"/>
      <c r="J421" s="94"/>
      <c r="K421" s="94"/>
      <c r="L421" s="94"/>
      <c r="M421" s="94"/>
      <c r="N421" s="94"/>
    </row>
    <row r="422" spans="2:14">
      <c r="B422" s="93"/>
      <c r="C422" s="93"/>
      <c r="D422" s="93"/>
      <c r="E422" s="93"/>
      <c r="F422" s="93"/>
      <c r="G422" s="93"/>
      <c r="H422" s="94"/>
      <c r="I422" s="94"/>
      <c r="J422" s="94"/>
      <c r="K422" s="94"/>
      <c r="L422" s="94"/>
      <c r="M422" s="94"/>
      <c r="N422" s="94"/>
    </row>
    <row r="423" spans="2:14">
      <c r="B423" s="93"/>
      <c r="C423" s="93"/>
      <c r="D423" s="93"/>
      <c r="E423" s="93"/>
      <c r="F423" s="93"/>
      <c r="G423" s="93"/>
      <c r="H423" s="94"/>
      <c r="I423" s="94"/>
      <c r="J423" s="94"/>
      <c r="K423" s="94"/>
      <c r="L423" s="94"/>
      <c r="M423" s="94"/>
      <c r="N423" s="94"/>
    </row>
    <row r="424" spans="2:14">
      <c r="B424" s="93"/>
      <c r="C424" s="93"/>
      <c r="D424" s="93"/>
      <c r="E424" s="93"/>
      <c r="F424" s="93"/>
      <c r="G424" s="93"/>
      <c r="H424" s="94"/>
      <c r="I424" s="94"/>
      <c r="J424" s="94"/>
      <c r="K424" s="94"/>
      <c r="L424" s="94"/>
      <c r="M424" s="94"/>
      <c r="N424" s="94"/>
    </row>
    <row r="425" spans="2:14">
      <c r="B425" s="93"/>
      <c r="C425" s="93"/>
      <c r="D425" s="93"/>
      <c r="E425" s="93"/>
      <c r="F425" s="93"/>
      <c r="G425" s="93"/>
      <c r="H425" s="94"/>
      <c r="I425" s="94"/>
      <c r="J425" s="94"/>
      <c r="K425" s="94"/>
      <c r="L425" s="94"/>
      <c r="M425" s="94"/>
      <c r="N425" s="94"/>
    </row>
    <row r="426" spans="2:14">
      <c r="B426" s="93"/>
      <c r="C426" s="93"/>
      <c r="D426" s="93"/>
      <c r="E426" s="93"/>
      <c r="F426" s="93"/>
      <c r="G426" s="93"/>
      <c r="H426" s="94"/>
      <c r="I426" s="94"/>
      <c r="J426" s="94"/>
      <c r="K426" s="94"/>
      <c r="L426" s="94"/>
      <c r="M426" s="94"/>
      <c r="N426" s="94"/>
    </row>
    <row r="427" spans="2:14">
      <c r="B427" s="93"/>
      <c r="C427" s="93"/>
      <c r="D427" s="93"/>
      <c r="E427" s="93"/>
      <c r="F427" s="93"/>
      <c r="G427" s="93"/>
      <c r="H427" s="94"/>
      <c r="I427" s="94"/>
      <c r="J427" s="94"/>
      <c r="K427" s="94"/>
      <c r="L427" s="94"/>
      <c r="M427" s="94"/>
      <c r="N427" s="94"/>
    </row>
    <row r="428" spans="2:14">
      <c r="B428" s="93"/>
      <c r="C428" s="93"/>
      <c r="D428" s="93"/>
      <c r="E428" s="93"/>
      <c r="F428" s="93"/>
      <c r="G428" s="93"/>
      <c r="H428" s="94"/>
      <c r="I428" s="94"/>
      <c r="J428" s="94"/>
      <c r="K428" s="94"/>
      <c r="L428" s="94"/>
      <c r="M428" s="94"/>
      <c r="N428" s="94"/>
    </row>
    <row r="429" spans="2:14">
      <c r="B429" s="93"/>
      <c r="C429" s="93"/>
      <c r="D429" s="93"/>
      <c r="E429" s="93"/>
      <c r="F429" s="93"/>
      <c r="G429" s="93"/>
      <c r="H429" s="94"/>
      <c r="I429" s="94"/>
      <c r="J429" s="94"/>
      <c r="K429" s="94"/>
      <c r="L429" s="94"/>
      <c r="M429" s="94"/>
      <c r="N429" s="94"/>
    </row>
    <row r="430" spans="2:14">
      <c r="B430" s="93"/>
      <c r="C430" s="93"/>
      <c r="D430" s="93"/>
      <c r="E430" s="93"/>
      <c r="F430" s="93"/>
      <c r="G430" s="93"/>
      <c r="H430" s="94"/>
      <c r="I430" s="94"/>
      <c r="J430" s="94"/>
      <c r="K430" s="94"/>
      <c r="L430" s="94"/>
      <c r="M430" s="94"/>
      <c r="N430" s="94"/>
    </row>
    <row r="431" spans="2:14">
      <c r="B431" s="93"/>
      <c r="C431" s="93"/>
      <c r="D431" s="93"/>
      <c r="E431" s="93"/>
      <c r="F431" s="93"/>
      <c r="G431" s="93"/>
      <c r="H431" s="94"/>
      <c r="I431" s="94"/>
      <c r="J431" s="94"/>
      <c r="K431" s="94"/>
      <c r="L431" s="94"/>
      <c r="M431" s="94"/>
      <c r="N431" s="94"/>
    </row>
    <row r="432" spans="2:14">
      <c r="B432" s="93"/>
      <c r="C432" s="93"/>
      <c r="D432" s="93"/>
      <c r="E432" s="93"/>
      <c r="F432" s="93"/>
      <c r="G432" s="93"/>
      <c r="H432" s="94"/>
      <c r="I432" s="94"/>
      <c r="J432" s="94"/>
      <c r="K432" s="94"/>
      <c r="L432" s="94"/>
      <c r="M432" s="94"/>
      <c r="N432" s="94"/>
    </row>
    <row r="433" spans="2:14">
      <c r="B433" s="93"/>
      <c r="C433" s="93"/>
      <c r="D433" s="93"/>
      <c r="E433" s="93"/>
      <c r="F433" s="93"/>
      <c r="G433" s="93"/>
      <c r="H433" s="94"/>
      <c r="I433" s="94"/>
      <c r="J433" s="94"/>
      <c r="K433" s="94"/>
      <c r="L433" s="94"/>
      <c r="M433" s="94"/>
      <c r="N433" s="94"/>
    </row>
    <row r="434" spans="2:14">
      <c r="B434" s="93"/>
      <c r="C434" s="93"/>
      <c r="D434" s="93"/>
      <c r="E434" s="93"/>
      <c r="F434" s="93"/>
      <c r="G434" s="93"/>
      <c r="H434" s="94"/>
      <c r="I434" s="94"/>
      <c r="J434" s="94"/>
      <c r="K434" s="94"/>
      <c r="L434" s="94"/>
      <c r="M434" s="94"/>
      <c r="N434" s="94"/>
    </row>
    <row r="435" spans="2:14">
      <c r="B435" s="93"/>
      <c r="C435" s="93"/>
      <c r="D435" s="93"/>
      <c r="E435" s="93"/>
      <c r="F435" s="93"/>
      <c r="G435" s="93"/>
      <c r="H435" s="94"/>
      <c r="I435" s="94"/>
      <c r="J435" s="94"/>
      <c r="K435" s="94"/>
      <c r="L435" s="94"/>
      <c r="M435" s="94"/>
      <c r="N435" s="94"/>
    </row>
    <row r="436" spans="2:14">
      <c r="B436" s="93"/>
      <c r="C436" s="93"/>
      <c r="D436" s="93"/>
      <c r="E436" s="93"/>
      <c r="F436" s="93"/>
      <c r="G436" s="93"/>
      <c r="H436" s="94"/>
      <c r="I436" s="94"/>
      <c r="J436" s="94"/>
      <c r="K436" s="94"/>
      <c r="L436" s="94"/>
      <c r="M436" s="94"/>
      <c r="N436" s="94"/>
    </row>
    <row r="437" spans="2:14">
      <c r="B437" s="93"/>
      <c r="C437" s="93"/>
      <c r="D437" s="93"/>
      <c r="E437" s="93"/>
      <c r="F437" s="93"/>
      <c r="G437" s="93"/>
      <c r="H437" s="94"/>
      <c r="I437" s="94"/>
      <c r="J437" s="94"/>
      <c r="K437" s="94"/>
      <c r="L437" s="94"/>
      <c r="M437" s="94"/>
      <c r="N437" s="94"/>
    </row>
    <row r="438" spans="2:14">
      <c r="B438" s="93"/>
      <c r="C438" s="93"/>
      <c r="D438" s="93"/>
      <c r="E438" s="93"/>
      <c r="F438" s="93"/>
      <c r="G438" s="93"/>
      <c r="H438" s="94"/>
      <c r="I438" s="94"/>
      <c r="J438" s="94"/>
      <c r="K438" s="94"/>
      <c r="L438" s="94"/>
      <c r="M438" s="94"/>
      <c r="N438" s="94"/>
    </row>
    <row r="439" spans="2:14">
      <c r="B439" s="93"/>
      <c r="C439" s="93"/>
      <c r="D439" s="93"/>
      <c r="E439" s="93"/>
      <c r="F439" s="93"/>
      <c r="G439" s="93"/>
      <c r="H439" s="94"/>
      <c r="I439" s="94"/>
      <c r="J439" s="94"/>
      <c r="K439" s="94"/>
      <c r="L439" s="94"/>
      <c r="M439" s="94"/>
      <c r="N439" s="94"/>
    </row>
    <row r="440" spans="2:14">
      <c r="B440" s="93"/>
      <c r="C440" s="93"/>
      <c r="D440" s="93"/>
      <c r="E440" s="93"/>
      <c r="F440" s="93"/>
      <c r="G440" s="93"/>
      <c r="H440" s="94"/>
      <c r="I440" s="94"/>
      <c r="J440" s="94"/>
      <c r="K440" s="94"/>
      <c r="L440" s="94"/>
      <c r="M440" s="94"/>
      <c r="N440" s="94"/>
    </row>
    <row r="441" spans="2:14">
      <c r="B441" s="93"/>
      <c r="C441" s="93"/>
      <c r="D441" s="93"/>
      <c r="E441" s="93"/>
      <c r="F441" s="93"/>
      <c r="G441" s="93"/>
      <c r="H441" s="94"/>
      <c r="I441" s="94"/>
      <c r="J441" s="94"/>
      <c r="K441" s="94"/>
      <c r="L441" s="94"/>
      <c r="M441" s="94"/>
      <c r="N441" s="94"/>
    </row>
    <row r="442" spans="2:14">
      <c r="B442" s="93"/>
      <c r="C442" s="93"/>
      <c r="D442" s="93"/>
      <c r="E442" s="93"/>
      <c r="F442" s="93"/>
      <c r="G442" s="93"/>
      <c r="H442" s="94"/>
      <c r="I442" s="94"/>
      <c r="J442" s="94"/>
      <c r="K442" s="94"/>
      <c r="L442" s="94"/>
      <c r="M442" s="94"/>
      <c r="N442" s="94"/>
    </row>
    <row r="443" spans="2:14">
      <c r="B443" s="93"/>
      <c r="C443" s="93"/>
      <c r="D443" s="93"/>
      <c r="E443" s="93"/>
      <c r="F443" s="93"/>
      <c r="G443" s="93"/>
      <c r="H443" s="94"/>
      <c r="I443" s="94"/>
      <c r="J443" s="94"/>
      <c r="K443" s="94"/>
      <c r="L443" s="94"/>
      <c r="M443" s="94"/>
      <c r="N443" s="94"/>
    </row>
    <row r="444" spans="2:14">
      <c r="B444" s="93"/>
      <c r="C444" s="93"/>
      <c r="D444" s="93"/>
      <c r="E444" s="93"/>
      <c r="F444" s="93"/>
      <c r="G444" s="93"/>
      <c r="H444" s="94"/>
      <c r="I444" s="94"/>
      <c r="J444" s="94"/>
      <c r="K444" s="94"/>
      <c r="L444" s="94"/>
      <c r="M444" s="94"/>
      <c r="N444" s="94"/>
    </row>
    <row r="445" spans="2:14">
      <c r="B445" s="93"/>
      <c r="C445" s="93"/>
      <c r="D445" s="93"/>
      <c r="E445" s="93"/>
      <c r="F445" s="93"/>
      <c r="G445" s="93"/>
      <c r="H445" s="94"/>
      <c r="I445" s="94"/>
      <c r="J445" s="94"/>
      <c r="K445" s="94"/>
      <c r="L445" s="94"/>
      <c r="M445" s="94"/>
      <c r="N445" s="94"/>
    </row>
    <row r="446" spans="2:14">
      <c r="B446" s="93"/>
      <c r="C446" s="93"/>
      <c r="D446" s="93"/>
      <c r="E446" s="93"/>
      <c r="F446" s="93"/>
      <c r="G446" s="93"/>
      <c r="H446" s="94"/>
      <c r="I446" s="94"/>
      <c r="J446" s="94"/>
      <c r="K446" s="94"/>
      <c r="L446" s="94"/>
      <c r="M446" s="94"/>
      <c r="N446" s="94"/>
    </row>
    <row r="447" spans="2:14">
      <c r="B447" s="93"/>
      <c r="C447" s="93"/>
      <c r="D447" s="93"/>
      <c r="E447" s="93"/>
      <c r="F447" s="93"/>
      <c r="G447" s="93"/>
      <c r="H447" s="94"/>
      <c r="I447" s="94"/>
      <c r="J447" s="94"/>
      <c r="K447" s="94"/>
      <c r="L447" s="94"/>
      <c r="M447" s="94"/>
      <c r="N447" s="94"/>
    </row>
    <row r="448" spans="2:14">
      <c r="B448" s="93"/>
      <c r="C448" s="93"/>
      <c r="D448" s="93"/>
      <c r="E448" s="93"/>
      <c r="F448" s="93"/>
      <c r="G448" s="93"/>
      <c r="H448" s="94"/>
      <c r="I448" s="94"/>
      <c r="J448" s="94"/>
      <c r="K448" s="94"/>
      <c r="L448" s="94"/>
      <c r="M448" s="94"/>
      <c r="N448" s="94"/>
    </row>
    <row r="449" spans="2:14">
      <c r="B449" s="93"/>
      <c r="C449" s="93"/>
      <c r="D449" s="93"/>
      <c r="E449" s="93"/>
      <c r="F449" s="93"/>
      <c r="G449" s="93"/>
      <c r="H449" s="94"/>
      <c r="I449" s="94"/>
      <c r="J449" s="94"/>
      <c r="K449" s="94"/>
      <c r="L449" s="94"/>
      <c r="M449" s="94"/>
      <c r="N449" s="94"/>
    </row>
    <row r="450" spans="2:14">
      <c r="B450" s="93"/>
      <c r="C450" s="93"/>
      <c r="D450" s="93"/>
      <c r="E450" s="93"/>
      <c r="F450" s="93"/>
      <c r="G450" s="93"/>
      <c r="H450" s="94"/>
      <c r="I450" s="94"/>
      <c r="J450" s="94"/>
      <c r="K450" s="94"/>
      <c r="L450" s="94"/>
      <c r="M450" s="94"/>
      <c r="N450" s="94"/>
    </row>
    <row r="451" spans="2:14">
      <c r="B451" s="93"/>
      <c r="C451" s="93"/>
      <c r="D451" s="93"/>
      <c r="E451" s="93"/>
      <c r="F451" s="93"/>
      <c r="G451" s="93"/>
      <c r="H451" s="94"/>
      <c r="I451" s="94"/>
      <c r="J451" s="94"/>
      <c r="K451" s="94"/>
      <c r="L451" s="94"/>
      <c r="M451" s="94"/>
      <c r="N451" s="94"/>
    </row>
    <row r="452" spans="2:14">
      <c r="B452" s="93"/>
      <c r="C452" s="93"/>
      <c r="D452" s="93"/>
      <c r="E452" s="93"/>
      <c r="F452" s="93"/>
      <c r="G452" s="93"/>
      <c r="H452" s="94"/>
      <c r="I452" s="94"/>
      <c r="J452" s="94"/>
      <c r="K452" s="94"/>
      <c r="L452" s="94"/>
      <c r="M452" s="94"/>
      <c r="N452" s="94"/>
    </row>
    <row r="453" spans="2:14">
      <c r="B453" s="93"/>
      <c r="C453" s="93"/>
      <c r="D453" s="93"/>
      <c r="E453" s="93"/>
      <c r="F453" s="93"/>
      <c r="G453" s="93"/>
      <c r="H453" s="94"/>
      <c r="I453" s="94"/>
      <c r="J453" s="94"/>
      <c r="K453" s="94"/>
      <c r="L453" s="94"/>
      <c r="M453" s="94"/>
      <c r="N453" s="94"/>
    </row>
    <row r="454" spans="2:14">
      <c r="B454" s="93"/>
      <c r="C454" s="93"/>
      <c r="D454" s="93"/>
      <c r="E454" s="93"/>
      <c r="F454" s="93"/>
      <c r="G454" s="93"/>
      <c r="H454" s="94"/>
      <c r="I454" s="94"/>
      <c r="J454" s="94"/>
      <c r="K454" s="94"/>
      <c r="L454" s="94"/>
      <c r="M454" s="94"/>
      <c r="N454" s="94"/>
    </row>
    <row r="455" spans="2:14">
      <c r="B455" s="93"/>
      <c r="C455" s="93"/>
      <c r="D455" s="93"/>
      <c r="E455" s="93"/>
      <c r="F455" s="93"/>
      <c r="G455" s="93"/>
      <c r="H455" s="94"/>
      <c r="I455" s="94"/>
      <c r="J455" s="94"/>
      <c r="K455" s="94"/>
      <c r="L455" s="94"/>
      <c r="M455" s="94"/>
      <c r="N455" s="94"/>
    </row>
    <row r="456" spans="2:14">
      <c r="B456" s="93"/>
      <c r="C456" s="93"/>
      <c r="D456" s="93"/>
      <c r="E456" s="93"/>
      <c r="F456" s="93"/>
      <c r="G456" s="93"/>
      <c r="H456" s="94"/>
      <c r="I456" s="94"/>
      <c r="J456" s="94"/>
      <c r="K456" s="94"/>
      <c r="L456" s="94"/>
      <c r="M456" s="94"/>
      <c r="N456" s="94"/>
    </row>
    <row r="457" spans="2:14">
      <c r="B457" s="93"/>
      <c r="C457" s="93"/>
      <c r="D457" s="93"/>
      <c r="E457" s="93"/>
      <c r="F457" s="93"/>
      <c r="G457" s="93"/>
      <c r="H457" s="94"/>
      <c r="I457" s="94"/>
      <c r="J457" s="94"/>
      <c r="K457" s="94"/>
      <c r="L457" s="94"/>
      <c r="M457" s="94"/>
      <c r="N457" s="94"/>
    </row>
    <row r="458" spans="2:14">
      <c r="B458" s="93"/>
      <c r="C458" s="93"/>
      <c r="D458" s="93"/>
      <c r="E458" s="93"/>
      <c r="F458" s="93"/>
      <c r="G458" s="93"/>
      <c r="H458" s="94"/>
      <c r="I458" s="94"/>
      <c r="J458" s="94"/>
      <c r="K458" s="94"/>
      <c r="L458" s="94"/>
      <c r="M458" s="94"/>
      <c r="N458" s="94"/>
    </row>
    <row r="459" spans="2:14">
      <c r="B459" s="93"/>
      <c r="C459" s="93"/>
      <c r="D459" s="93"/>
      <c r="E459" s="93"/>
      <c r="F459" s="93"/>
      <c r="G459" s="93"/>
      <c r="H459" s="94"/>
      <c r="I459" s="94"/>
      <c r="J459" s="94"/>
      <c r="K459" s="94"/>
      <c r="L459" s="94"/>
      <c r="M459" s="94"/>
      <c r="N459" s="94"/>
    </row>
    <row r="460" spans="2:14">
      <c r="B460" s="93"/>
      <c r="C460" s="93"/>
      <c r="D460" s="93"/>
      <c r="E460" s="93"/>
      <c r="F460" s="93"/>
      <c r="G460" s="93"/>
      <c r="H460" s="94"/>
      <c r="I460" s="94"/>
      <c r="J460" s="94"/>
      <c r="K460" s="94"/>
      <c r="L460" s="94"/>
      <c r="M460" s="94"/>
      <c r="N460" s="94"/>
    </row>
    <row r="461" spans="2:14">
      <c r="B461" s="93"/>
      <c r="C461" s="93"/>
      <c r="D461" s="93"/>
      <c r="E461" s="93"/>
      <c r="F461" s="93"/>
      <c r="G461" s="93"/>
      <c r="H461" s="94"/>
      <c r="I461" s="94"/>
      <c r="J461" s="94"/>
      <c r="K461" s="94"/>
      <c r="L461" s="94"/>
      <c r="M461" s="94"/>
      <c r="N461" s="94"/>
    </row>
    <row r="462" spans="2:14">
      <c r="B462" s="93"/>
      <c r="C462" s="93"/>
      <c r="D462" s="93"/>
      <c r="E462" s="93"/>
      <c r="F462" s="93"/>
      <c r="G462" s="93"/>
      <c r="H462" s="94"/>
      <c r="I462" s="94"/>
      <c r="J462" s="94"/>
      <c r="K462" s="94"/>
      <c r="L462" s="94"/>
      <c r="M462" s="94"/>
      <c r="N462" s="94"/>
    </row>
    <row r="463" spans="2:14">
      <c r="B463" s="93"/>
      <c r="C463" s="93"/>
      <c r="D463" s="93"/>
      <c r="E463" s="93"/>
      <c r="F463" s="93"/>
      <c r="G463" s="93"/>
      <c r="H463" s="94"/>
      <c r="I463" s="94"/>
      <c r="J463" s="94"/>
      <c r="K463" s="94"/>
      <c r="L463" s="94"/>
      <c r="M463" s="94"/>
      <c r="N463" s="94"/>
    </row>
    <row r="464" spans="2:14">
      <c r="B464" s="93"/>
      <c r="C464" s="93"/>
      <c r="D464" s="93"/>
      <c r="E464" s="93"/>
      <c r="F464" s="93"/>
      <c r="G464" s="93"/>
      <c r="H464" s="94"/>
      <c r="I464" s="94"/>
      <c r="J464" s="94"/>
      <c r="K464" s="94"/>
      <c r="L464" s="94"/>
      <c r="M464" s="94"/>
      <c r="N464" s="94"/>
    </row>
    <row r="465" spans="2:14">
      <c r="B465" s="93"/>
      <c r="C465" s="93"/>
      <c r="D465" s="93"/>
      <c r="E465" s="93"/>
      <c r="F465" s="93"/>
      <c r="G465" s="93"/>
      <c r="H465" s="94"/>
      <c r="I465" s="94"/>
      <c r="J465" s="94"/>
      <c r="K465" s="94"/>
      <c r="L465" s="94"/>
      <c r="M465" s="94"/>
      <c r="N465" s="94"/>
    </row>
    <row r="466" spans="2:14">
      <c r="B466" s="93"/>
      <c r="C466" s="93"/>
      <c r="D466" s="93"/>
      <c r="E466" s="93"/>
      <c r="F466" s="93"/>
      <c r="G466" s="93"/>
      <c r="H466" s="94"/>
      <c r="I466" s="94"/>
      <c r="J466" s="94"/>
      <c r="K466" s="94"/>
      <c r="L466" s="94"/>
      <c r="M466" s="94"/>
      <c r="N466" s="94"/>
    </row>
    <row r="467" spans="2:14">
      <c r="B467" s="93"/>
      <c r="C467" s="93"/>
      <c r="D467" s="93"/>
      <c r="E467" s="93"/>
      <c r="F467" s="93"/>
      <c r="G467" s="93"/>
      <c r="H467" s="94"/>
      <c r="I467" s="94"/>
      <c r="J467" s="94"/>
      <c r="K467" s="94"/>
      <c r="L467" s="94"/>
      <c r="M467" s="94"/>
      <c r="N467" s="94"/>
    </row>
    <row r="468" spans="2:14">
      <c r="B468" s="93"/>
      <c r="C468" s="93"/>
      <c r="D468" s="93"/>
      <c r="E468" s="93"/>
      <c r="F468" s="93"/>
      <c r="G468" s="93"/>
      <c r="H468" s="94"/>
      <c r="I468" s="94"/>
      <c r="J468" s="94"/>
      <c r="K468" s="94"/>
      <c r="L468" s="94"/>
      <c r="M468" s="94"/>
      <c r="N468" s="94"/>
    </row>
    <row r="469" spans="2:14">
      <c r="B469" s="93"/>
      <c r="C469" s="93"/>
      <c r="D469" s="93"/>
      <c r="E469" s="93"/>
      <c r="F469" s="93"/>
      <c r="G469" s="93"/>
      <c r="H469" s="94"/>
      <c r="I469" s="94"/>
      <c r="J469" s="94"/>
      <c r="K469" s="94"/>
      <c r="L469" s="94"/>
      <c r="M469" s="94"/>
      <c r="N469" s="94"/>
    </row>
    <row r="470" spans="2:14">
      <c r="B470" s="93"/>
      <c r="C470" s="93"/>
      <c r="D470" s="93"/>
      <c r="E470" s="93"/>
      <c r="F470" s="93"/>
      <c r="G470" s="93"/>
      <c r="H470" s="94"/>
      <c r="I470" s="94"/>
      <c r="J470" s="94"/>
      <c r="K470" s="94"/>
      <c r="L470" s="94"/>
      <c r="M470" s="94"/>
      <c r="N470" s="94"/>
    </row>
    <row r="471" spans="2:14">
      <c r="B471" s="93"/>
      <c r="C471" s="93"/>
      <c r="D471" s="93"/>
      <c r="E471" s="93"/>
      <c r="F471" s="93"/>
      <c r="G471" s="93"/>
      <c r="H471" s="94"/>
      <c r="I471" s="94"/>
      <c r="J471" s="94"/>
      <c r="K471" s="94"/>
      <c r="L471" s="94"/>
      <c r="M471" s="94"/>
      <c r="N471" s="94"/>
    </row>
    <row r="472" spans="2:14">
      <c r="B472" s="93"/>
      <c r="C472" s="93"/>
      <c r="D472" s="93"/>
      <c r="E472" s="93"/>
      <c r="F472" s="93"/>
      <c r="G472" s="93"/>
      <c r="H472" s="94"/>
      <c r="I472" s="94"/>
      <c r="J472" s="94"/>
      <c r="K472" s="94"/>
      <c r="L472" s="94"/>
      <c r="M472" s="94"/>
      <c r="N472" s="94"/>
    </row>
    <row r="473" spans="2:14">
      <c r="B473" s="93"/>
      <c r="C473" s="93"/>
      <c r="D473" s="93"/>
      <c r="E473" s="93"/>
      <c r="F473" s="93"/>
      <c r="G473" s="93"/>
      <c r="H473" s="94"/>
      <c r="I473" s="94"/>
      <c r="J473" s="94"/>
      <c r="K473" s="94"/>
      <c r="L473" s="94"/>
      <c r="M473" s="94"/>
      <c r="N473" s="94"/>
    </row>
    <row r="474" spans="2:14">
      <c r="B474" s="93"/>
      <c r="C474" s="93"/>
      <c r="D474" s="93"/>
      <c r="E474" s="93"/>
      <c r="F474" s="93"/>
      <c r="G474" s="93"/>
      <c r="H474" s="94"/>
      <c r="I474" s="94"/>
      <c r="J474" s="94"/>
      <c r="K474" s="94"/>
      <c r="L474" s="94"/>
      <c r="M474" s="94"/>
      <c r="N474" s="94"/>
    </row>
    <row r="475" spans="2:14">
      <c r="B475" s="93"/>
      <c r="C475" s="93"/>
      <c r="D475" s="93"/>
      <c r="E475" s="93"/>
      <c r="F475" s="93"/>
      <c r="G475" s="93"/>
      <c r="H475" s="94"/>
      <c r="I475" s="94"/>
      <c r="J475" s="94"/>
      <c r="K475" s="94"/>
      <c r="L475" s="94"/>
      <c r="M475" s="94"/>
      <c r="N475" s="94"/>
    </row>
    <row r="476" spans="2:14">
      <c r="B476" s="93"/>
      <c r="C476" s="93"/>
      <c r="D476" s="93"/>
      <c r="E476" s="93"/>
      <c r="F476" s="93"/>
      <c r="G476" s="93"/>
      <c r="H476" s="94"/>
      <c r="I476" s="94"/>
      <c r="J476" s="94"/>
      <c r="K476" s="94"/>
      <c r="L476" s="94"/>
      <c r="M476" s="94"/>
      <c r="N476" s="94"/>
    </row>
    <row r="477" spans="2:14">
      <c r="B477" s="93"/>
      <c r="C477" s="93"/>
      <c r="D477" s="93"/>
      <c r="E477" s="93"/>
      <c r="F477" s="93"/>
      <c r="G477" s="93"/>
      <c r="H477" s="94"/>
      <c r="I477" s="94"/>
      <c r="J477" s="94"/>
      <c r="K477" s="94"/>
      <c r="L477" s="94"/>
      <c r="M477" s="94"/>
      <c r="N477" s="94"/>
    </row>
    <row r="478" spans="2:14">
      <c r="B478" s="93"/>
      <c r="C478" s="93"/>
      <c r="D478" s="93"/>
      <c r="E478" s="93"/>
      <c r="F478" s="93"/>
      <c r="G478" s="93"/>
      <c r="H478" s="94"/>
      <c r="I478" s="94"/>
      <c r="J478" s="94"/>
      <c r="K478" s="94"/>
      <c r="L478" s="94"/>
      <c r="M478" s="94"/>
      <c r="N478" s="94"/>
    </row>
    <row r="479" spans="2:14">
      <c r="B479" s="93"/>
      <c r="C479" s="93"/>
      <c r="D479" s="93"/>
      <c r="E479" s="93"/>
      <c r="F479" s="93"/>
      <c r="G479" s="93"/>
      <c r="H479" s="94"/>
      <c r="I479" s="94"/>
      <c r="J479" s="94"/>
      <c r="K479" s="94"/>
      <c r="L479" s="94"/>
      <c r="M479" s="94"/>
      <c r="N479" s="94"/>
    </row>
    <row r="480" spans="2:14">
      <c r="B480" s="93"/>
      <c r="C480" s="93"/>
      <c r="D480" s="93"/>
      <c r="E480" s="93"/>
      <c r="F480" s="93"/>
      <c r="G480" s="93"/>
      <c r="H480" s="94"/>
      <c r="I480" s="94"/>
      <c r="J480" s="94"/>
      <c r="K480" s="94"/>
      <c r="L480" s="94"/>
      <c r="M480" s="94"/>
      <c r="N480" s="94"/>
    </row>
    <row r="481" spans="2:14">
      <c r="B481" s="93"/>
      <c r="C481" s="93"/>
      <c r="D481" s="93"/>
      <c r="E481" s="93"/>
      <c r="F481" s="93"/>
      <c r="G481" s="93"/>
      <c r="H481" s="94"/>
      <c r="I481" s="94"/>
      <c r="J481" s="94"/>
      <c r="K481" s="94"/>
      <c r="L481" s="94"/>
      <c r="M481" s="94"/>
      <c r="N481" s="94"/>
    </row>
    <row r="482" spans="2:14">
      <c r="B482" s="93"/>
      <c r="C482" s="93"/>
      <c r="D482" s="93"/>
      <c r="E482" s="93"/>
      <c r="F482" s="93"/>
      <c r="G482" s="93"/>
      <c r="H482" s="94"/>
      <c r="I482" s="94"/>
      <c r="J482" s="94"/>
      <c r="K482" s="94"/>
      <c r="L482" s="94"/>
      <c r="M482" s="94"/>
      <c r="N482" s="94"/>
    </row>
    <row r="483" spans="2:14">
      <c r="B483" s="93"/>
      <c r="C483" s="93"/>
      <c r="D483" s="93"/>
      <c r="E483" s="93"/>
      <c r="F483" s="93"/>
      <c r="G483" s="93"/>
      <c r="H483" s="94"/>
      <c r="I483" s="94"/>
      <c r="J483" s="94"/>
      <c r="K483" s="94"/>
      <c r="L483" s="94"/>
      <c r="M483" s="94"/>
      <c r="N483" s="94"/>
    </row>
    <row r="484" spans="2:14">
      <c r="B484" s="93"/>
      <c r="C484" s="93"/>
      <c r="D484" s="93"/>
      <c r="E484" s="93"/>
      <c r="F484" s="93"/>
      <c r="G484" s="93"/>
      <c r="H484" s="94"/>
      <c r="I484" s="94"/>
      <c r="J484" s="94"/>
      <c r="K484" s="94"/>
      <c r="L484" s="94"/>
      <c r="M484" s="94"/>
      <c r="N484" s="94"/>
    </row>
    <row r="485" spans="2:14">
      <c r="B485" s="93"/>
      <c r="C485" s="93"/>
      <c r="D485" s="93"/>
      <c r="E485" s="93"/>
      <c r="F485" s="93"/>
      <c r="G485" s="93"/>
      <c r="H485" s="94"/>
      <c r="I485" s="94"/>
      <c r="J485" s="94"/>
      <c r="K485" s="94"/>
      <c r="L485" s="94"/>
      <c r="M485" s="94"/>
      <c r="N485" s="94"/>
    </row>
    <row r="486" spans="2:14">
      <c r="B486" s="93"/>
      <c r="C486" s="93"/>
      <c r="D486" s="93"/>
      <c r="E486" s="93"/>
      <c r="F486" s="93"/>
      <c r="G486" s="93"/>
      <c r="H486" s="94"/>
      <c r="I486" s="94"/>
      <c r="J486" s="94"/>
      <c r="K486" s="94"/>
      <c r="L486" s="94"/>
      <c r="M486" s="94"/>
      <c r="N486" s="94"/>
    </row>
    <row r="487" spans="2:14">
      <c r="B487" s="93"/>
      <c r="C487" s="93"/>
      <c r="D487" s="93"/>
      <c r="E487" s="93"/>
      <c r="F487" s="93"/>
      <c r="G487" s="93"/>
      <c r="H487" s="94"/>
      <c r="I487" s="94"/>
      <c r="J487" s="94"/>
      <c r="K487" s="94"/>
      <c r="L487" s="94"/>
      <c r="M487" s="94"/>
      <c r="N487" s="94"/>
    </row>
    <row r="488" spans="2:14">
      <c r="B488" s="93"/>
      <c r="C488" s="93"/>
      <c r="D488" s="93"/>
      <c r="E488" s="93"/>
      <c r="F488" s="93"/>
      <c r="G488" s="93"/>
      <c r="H488" s="94"/>
      <c r="I488" s="94"/>
      <c r="J488" s="94"/>
      <c r="K488" s="94"/>
      <c r="L488" s="94"/>
      <c r="M488" s="94"/>
      <c r="N488" s="94"/>
    </row>
    <row r="489" spans="2:14">
      <c r="B489" s="93"/>
      <c r="C489" s="93"/>
      <c r="D489" s="93"/>
      <c r="E489" s="93"/>
      <c r="F489" s="93"/>
      <c r="G489" s="93"/>
      <c r="H489" s="94"/>
      <c r="I489" s="94"/>
      <c r="J489" s="94"/>
      <c r="K489" s="94"/>
      <c r="L489" s="94"/>
      <c r="M489" s="94"/>
      <c r="N489" s="94"/>
    </row>
    <row r="490" spans="2:14">
      <c r="B490" s="93"/>
      <c r="C490" s="93"/>
      <c r="D490" s="93"/>
      <c r="E490" s="93"/>
      <c r="F490" s="93"/>
      <c r="G490" s="93"/>
      <c r="H490" s="94"/>
      <c r="I490" s="94"/>
      <c r="J490" s="94"/>
      <c r="K490" s="94"/>
      <c r="L490" s="94"/>
      <c r="M490" s="94"/>
      <c r="N490" s="94"/>
    </row>
    <row r="491" spans="2:14">
      <c r="B491" s="93"/>
      <c r="C491" s="93"/>
      <c r="D491" s="93"/>
      <c r="E491" s="93"/>
      <c r="F491" s="93"/>
      <c r="G491" s="93"/>
      <c r="H491" s="94"/>
      <c r="I491" s="94"/>
      <c r="J491" s="94"/>
      <c r="K491" s="94"/>
      <c r="L491" s="94"/>
      <c r="M491" s="94"/>
      <c r="N491" s="94"/>
    </row>
    <row r="492" spans="2:14">
      <c r="B492" s="93"/>
      <c r="C492" s="93"/>
      <c r="D492" s="93"/>
      <c r="E492" s="93"/>
      <c r="F492" s="93"/>
      <c r="G492" s="93"/>
      <c r="H492" s="94"/>
      <c r="I492" s="94"/>
      <c r="J492" s="94"/>
      <c r="K492" s="94"/>
      <c r="L492" s="94"/>
      <c r="M492" s="94"/>
      <c r="N492" s="94"/>
    </row>
    <row r="493" spans="2:14">
      <c r="B493" s="93"/>
      <c r="C493" s="93"/>
      <c r="D493" s="93"/>
      <c r="E493" s="93"/>
      <c r="F493" s="93"/>
      <c r="G493" s="93"/>
      <c r="H493" s="94"/>
      <c r="I493" s="94"/>
      <c r="J493" s="94"/>
      <c r="K493" s="94"/>
      <c r="L493" s="94"/>
      <c r="M493" s="94"/>
      <c r="N493" s="94"/>
    </row>
    <row r="494" spans="2:14">
      <c r="B494" s="93"/>
      <c r="C494" s="93"/>
      <c r="D494" s="93"/>
      <c r="E494" s="93"/>
      <c r="F494" s="93"/>
      <c r="G494" s="93"/>
      <c r="H494" s="94"/>
      <c r="I494" s="94"/>
      <c r="J494" s="94"/>
      <c r="K494" s="94"/>
      <c r="L494" s="94"/>
      <c r="M494" s="94"/>
      <c r="N494" s="94"/>
    </row>
    <row r="495" spans="2:14">
      <c r="B495" s="93"/>
      <c r="C495" s="93"/>
      <c r="D495" s="93"/>
      <c r="E495" s="93"/>
      <c r="F495" s="93"/>
      <c r="G495" s="93"/>
      <c r="H495" s="94"/>
      <c r="I495" s="94"/>
      <c r="J495" s="94"/>
      <c r="K495" s="94"/>
      <c r="L495" s="94"/>
      <c r="M495" s="94"/>
      <c r="N495" s="94"/>
    </row>
    <row r="496" spans="2:14">
      <c r="B496" s="93"/>
      <c r="C496" s="93"/>
      <c r="D496" s="93"/>
      <c r="E496" s="93"/>
      <c r="F496" s="93"/>
      <c r="G496" s="93"/>
      <c r="H496" s="94"/>
      <c r="I496" s="94"/>
      <c r="J496" s="94"/>
      <c r="K496" s="94"/>
      <c r="L496" s="94"/>
      <c r="M496" s="94"/>
      <c r="N496" s="94"/>
    </row>
    <row r="497" spans="2:14">
      <c r="B497" s="93"/>
      <c r="C497" s="93"/>
      <c r="D497" s="93"/>
      <c r="E497" s="93"/>
      <c r="F497" s="93"/>
      <c r="G497" s="93"/>
      <c r="H497" s="94"/>
      <c r="I497" s="94"/>
      <c r="J497" s="94"/>
      <c r="K497" s="94"/>
      <c r="L497" s="94"/>
      <c r="M497" s="94"/>
      <c r="N497" s="94"/>
    </row>
    <row r="498" spans="2:14">
      <c r="B498" s="93"/>
      <c r="C498" s="93"/>
      <c r="D498" s="93"/>
      <c r="E498" s="93"/>
      <c r="F498" s="93"/>
      <c r="G498" s="93"/>
      <c r="H498" s="94"/>
      <c r="I498" s="94"/>
      <c r="J498" s="94"/>
      <c r="K498" s="94"/>
      <c r="L498" s="94"/>
      <c r="M498" s="94"/>
      <c r="N498" s="94"/>
    </row>
    <row r="499" spans="2:14">
      <c r="B499" s="93"/>
      <c r="C499" s="93"/>
      <c r="D499" s="93"/>
      <c r="E499" s="93"/>
      <c r="F499" s="93"/>
      <c r="G499" s="93"/>
      <c r="H499" s="94"/>
      <c r="I499" s="94"/>
      <c r="J499" s="94"/>
      <c r="K499" s="94"/>
      <c r="L499" s="94"/>
      <c r="M499" s="94"/>
      <c r="N499" s="94"/>
    </row>
    <row r="500" spans="2:14">
      <c r="B500" s="93"/>
      <c r="C500" s="93"/>
      <c r="D500" s="93"/>
      <c r="E500" s="93"/>
      <c r="F500" s="93"/>
      <c r="G500" s="93"/>
      <c r="H500" s="94"/>
      <c r="I500" s="94"/>
      <c r="J500" s="94"/>
      <c r="K500" s="94"/>
      <c r="L500" s="94"/>
      <c r="M500" s="94"/>
      <c r="N500" s="94"/>
    </row>
    <row r="501" spans="2:14">
      <c r="B501" s="93"/>
      <c r="C501" s="93"/>
      <c r="D501" s="93"/>
      <c r="E501" s="93"/>
      <c r="F501" s="93"/>
      <c r="G501" s="93"/>
      <c r="H501" s="94"/>
      <c r="I501" s="94"/>
      <c r="J501" s="94"/>
      <c r="K501" s="94"/>
      <c r="L501" s="94"/>
      <c r="M501" s="94"/>
      <c r="N501" s="94"/>
    </row>
    <row r="502" spans="2:14">
      <c r="B502" s="93"/>
      <c r="C502" s="93"/>
      <c r="D502" s="93"/>
      <c r="E502" s="93"/>
      <c r="F502" s="93"/>
      <c r="G502" s="93"/>
      <c r="H502" s="94"/>
      <c r="I502" s="94"/>
      <c r="J502" s="94"/>
      <c r="K502" s="94"/>
      <c r="L502" s="94"/>
      <c r="M502" s="94"/>
      <c r="N502" s="94"/>
    </row>
    <row r="503" spans="2:14">
      <c r="B503" s="93"/>
      <c r="C503" s="93"/>
      <c r="D503" s="93"/>
      <c r="E503" s="93"/>
      <c r="F503" s="93"/>
      <c r="G503" s="93"/>
      <c r="H503" s="94"/>
      <c r="I503" s="94"/>
      <c r="J503" s="94"/>
      <c r="K503" s="94"/>
      <c r="L503" s="94"/>
      <c r="M503" s="94"/>
      <c r="N503" s="94"/>
    </row>
    <row r="504" spans="2:14">
      <c r="B504" s="93"/>
      <c r="C504" s="93"/>
      <c r="D504" s="93"/>
      <c r="E504" s="93"/>
      <c r="F504" s="93"/>
      <c r="G504" s="93"/>
      <c r="H504" s="94"/>
      <c r="I504" s="94"/>
      <c r="J504" s="94"/>
      <c r="K504" s="94"/>
      <c r="L504" s="94"/>
      <c r="M504" s="94"/>
      <c r="N504" s="94"/>
    </row>
    <row r="505" spans="2:14">
      <c r="B505" s="93"/>
      <c r="C505" s="93"/>
      <c r="D505" s="93"/>
      <c r="E505" s="93"/>
      <c r="F505" s="93"/>
      <c r="G505" s="93"/>
      <c r="H505" s="94"/>
      <c r="I505" s="94"/>
      <c r="J505" s="94"/>
      <c r="K505" s="94"/>
      <c r="L505" s="94"/>
      <c r="M505" s="94"/>
      <c r="N505" s="94"/>
    </row>
    <row r="506" spans="2:14">
      <c r="B506" s="93"/>
      <c r="C506" s="93"/>
      <c r="D506" s="93"/>
      <c r="E506" s="93"/>
      <c r="F506" s="93"/>
      <c r="G506" s="93"/>
      <c r="H506" s="94"/>
      <c r="I506" s="94"/>
      <c r="J506" s="94"/>
      <c r="K506" s="94"/>
      <c r="L506" s="94"/>
      <c r="M506" s="94"/>
      <c r="N506" s="94"/>
    </row>
    <row r="507" spans="2:14">
      <c r="B507" s="93"/>
      <c r="C507" s="93"/>
      <c r="D507" s="93"/>
      <c r="E507" s="93"/>
      <c r="F507" s="93"/>
      <c r="G507" s="93"/>
      <c r="H507" s="94"/>
      <c r="I507" s="94"/>
      <c r="J507" s="94"/>
      <c r="K507" s="94"/>
      <c r="L507" s="94"/>
      <c r="M507" s="94"/>
      <c r="N507" s="94"/>
    </row>
    <row r="508" spans="2:14">
      <c r="B508" s="93"/>
      <c r="C508" s="93"/>
      <c r="D508" s="93"/>
      <c r="E508" s="93"/>
      <c r="F508" s="93"/>
      <c r="G508" s="93"/>
      <c r="H508" s="94"/>
      <c r="I508" s="94"/>
      <c r="J508" s="94"/>
      <c r="K508" s="94"/>
      <c r="L508" s="94"/>
      <c r="M508" s="94"/>
      <c r="N508" s="94"/>
    </row>
    <row r="509" spans="2:14">
      <c r="B509" s="93"/>
      <c r="C509" s="93"/>
      <c r="D509" s="93"/>
      <c r="E509" s="93"/>
      <c r="F509" s="93"/>
      <c r="G509" s="93"/>
      <c r="H509" s="94"/>
      <c r="I509" s="94"/>
      <c r="J509" s="94"/>
      <c r="K509" s="94"/>
      <c r="L509" s="94"/>
      <c r="M509" s="94"/>
      <c r="N509" s="94"/>
    </row>
    <row r="510" spans="2:14">
      <c r="B510" s="93"/>
      <c r="C510" s="93"/>
      <c r="D510" s="93"/>
      <c r="E510" s="93"/>
      <c r="F510" s="93"/>
      <c r="G510" s="93"/>
      <c r="H510" s="94"/>
      <c r="I510" s="94"/>
      <c r="J510" s="94"/>
      <c r="K510" s="94"/>
      <c r="L510" s="94"/>
      <c r="M510" s="94"/>
      <c r="N510" s="94"/>
    </row>
    <row r="511" spans="2:14">
      <c r="B511" s="93"/>
      <c r="C511" s="93"/>
      <c r="D511" s="93"/>
      <c r="E511" s="93"/>
      <c r="F511" s="93"/>
      <c r="G511" s="93"/>
      <c r="H511" s="94"/>
      <c r="I511" s="94"/>
      <c r="J511" s="94"/>
      <c r="K511" s="94"/>
      <c r="L511" s="94"/>
      <c r="M511" s="94"/>
      <c r="N511" s="94"/>
    </row>
    <row r="512" spans="2:14">
      <c r="B512" s="93"/>
      <c r="C512" s="93"/>
      <c r="D512" s="93"/>
      <c r="E512" s="93"/>
      <c r="F512" s="93"/>
      <c r="G512" s="93"/>
      <c r="H512" s="94"/>
      <c r="I512" s="94"/>
      <c r="J512" s="94"/>
      <c r="K512" s="94"/>
      <c r="L512" s="94"/>
      <c r="M512" s="94"/>
      <c r="N512" s="94"/>
    </row>
    <row r="513" spans="2:14">
      <c r="B513" s="93"/>
      <c r="C513" s="93"/>
      <c r="D513" s="93"/>
      <c r="E513" s="93"/>
      <c r="F513" s="93"/>
      <c r="G513" s="93"/>
      <c r="H513" s="94"/>
      <c r="I513" s="94"/>
      <c r="J513" s="94"/>
      <c r="K513" s="94"/>
      <c r="L513" s="94"/>
      <c r="M513" s="94"/>
      <c r="N513" s="94"/>
    </row>
    <row r="514" spans="2:14">
      <c r="B514" s="93"/>
      <c r="C514" s="93"/>
      <c r="D514" s="93"/>
      <c r="E514" s="93"/>
      <c r="F514" s="93"/>
      <c r="G514" s="93"/>
      <c r="H514" s="94"/>
      <c r="I514" s="94"/>
      <c r="J514" s="94"/>
      <c r="K514" s="94"/>
      <c r="L514" s="94"/>
      <c r="M514" s="94"/>
      <c r="N514" s="94"/>
    </row>
    <row r="515" spans="2:14">
      <c r="B515" s="93"/>
      <c r="C515" s="93"/>
      <c r="D515" s="93"/>
      <c r="E515" s="93"/>
      <c r="F515" s="93"/>
      <c r="G515" s="93"/>
      <c r="H515" s="94"/>
      <c r="I515" s="94"/>
      <c r="J515" s="94"/>
      <c r="K515" s="94"/>
      <c r="L515" s="94"/>
      <c r="M515" s="94"/>
      <c r="N515" s="94"/>
    </row>
    <row r="516" spans="2:14">
      <c r="B516" s="93"/>
      <c r="C516" s="93"/>
      <c r="D516" s="93"/>
      <c r="E516" s="93"/>
      <c r="F516" s="93"/>
      <c r="G516" s="93"/>
      <c r="H516" s="94"/>
      <c r="I516" s="94"/>
      <c r="J516" s="94"/>
      <c r="K516" s="94"/>
      <c r="L516" s="94"/>
      <c r="M516" s="94"/>
      <c r="N516" s="94"/>
    </row>
    <row r="517" spans="2:14">
      <c r="B517" s="93"/>
      <c r="C517" s="93"/>
      <c r="D517" s="93"/>
      <c r="E517" s="93"/>
      <c r="F517" s="93"/>
      <c r="G517" s="93"/>
      <c r="H517" s="94"/>
      <c r="I517" s="94"/>
      <c r="J517" s="94"/>
      <c r="K517" s="94"/>
      <c r="L517" s="94"/>
      <c r="M517" s="94"/>
      <c r="N517" s="94"/>
    </row>
    <row r="518" spans="2:14">
      <c r="B518" s="93"/>
      <c r="C518" s="93"/>
      <c r="D518" s="93"/>
      <c r="E518" s="93"/>
      <c r="F518" s="93"/>
      <c r="G518" s="93"/>
      <c r="H518" s="94"/>
      <c r="I518" s="94"/>
      <c r="J518" s="94"/>
      <c r="K518" s="94"/>
      <c r="L518" s="94"/>
      <c r="M518" s="94"/>
      <c r="N518" s="94"/>
    </row>
    <row r="519" spans="2:14">
      <c r="B519" s="93"/>
      <c r="C519" s="93"/>
      <c r="D519" s="93"/>
      <c r="E519" s="93"/>
      <c r="F519" s="93"/>
      <c r="G519" s="93"/>
      <c r="H519" s="94"/>
      <c r="I519" s="94"/>
      <c r="J519" s="94"/>
      <c r="K519" s="94"/>
      <c r="L519" s="94"/>
      <c r="M519" s="94"/>
      <c r="N519" s="94"/>
    </row>
    <row r="520" spans="2:14">
      <c r="B520" s="93"/>
      <c r="C520" s="93"/>
      <c r="D520" s="93"/>
      <c r="E520" s="93"/>
      <c r="F520" s="93"/>
      <c r="G520" s="93"/>
      <c r="H520" s="94"/>
      <c r="I520" s="94"/>
      <c r="J520" s="94"/>
      <c r="K520" s="94"/>
      <c r="L520" s="94"/>
      <c r="M520" s="94"/>
      <c r="N520" s="94"/>
    </row>
    <row r="521" spans="2:14">
      <c r="B521" s="93"/>
      <c r="C521" s="93"/>
      <c r="D521" s="93"/>
      <c r="E521" s="93"/>
      <c r="F521" s="93"/>
      <c r="G521" s="93"/>
      <c r="H521" s="94"/>
      <c r="I521" s="94"/>
      <c r="J521" s="94"/>
      <c r="K521" s="94"/>
      <c r="L521" s="94"/>
      <c r="M521" s="94"/>
      <c r="N521" s="94"/>
    </row>
    <row r="522" spans="2:14">
      <c r="B522" s="93"/>
      <c r="C522" s="93"/>
      <c r="D522" s="93"/>
      <c r="E522" s="93"/>
      <c r="F522" s="93"/>
      <c r="G522" s="93"/>
      <c r="H522" s="94"/>
      <c r="I522" s="94"/>
      <c r="J522" s="94"/>
      <c r="K522" s="94"/>
      <c r="L522" s="94"/>
      <c r="M522" s="94"/>
      <c r="N522" s="94"/>
    </row>
    <row r="523" spans="2:14">
      <c r="B523" s="93"/>
      <c r="C523" s="93"/>
      <c r="D523" s="93"/>
      <c r="E523" s="93"/>
      <c r="F523" s="93"/>
      <c r="G523" s="93"/>
      <c r="H523" s="94"/>
      <c r="I523" s="94"/>
      <c r="J523" s="94"/>
      <c r="K523" s="94"/>
      <c r="L523" s="94"/>
      <c r="M523" s="94"/>
      <c r="N523" s="94"/>
    </row>
    <row r="524" spans="2:14">
      <c r="B524" s="93"/>
      <c r="C524" s="93"/>
      <c r="D524" s="93"/>
      <c r="E524" s="93"/>
      <c r="F524" s="93"/>
      <c r="G524" s="93"/>
      <c r="H524" s="94"/>
      <c r="I524" s="94"/>
      <c r="J524" s="94"/>
      <c r="K524" s="94"/>
      <c r="L524" s="94"/>
      <c r="M524" s="94"/>
      <c r="N524" s="94"/>
    </row>
    <row r="525" spans="2:14">
      <c r="B525" s="93"/>
      <c r="C525" s="93"/>
      <c r="D525" s="93"/>
      <c r="E525" s="93"/>
      <c r="F525" s="93"/>
      <c r="G525" s="93"/>
      <c r="H525" s="94"/>
      <c r="I525" s="94"/>
      <c r="J525" s="94"/>
      <c r="K525" s="94"/>
      <c r="L525" s="94"/>
      <c r="M525" s="94"/>
      <c r="N525" s="94"/>
    </row>
    <row r="526" spans="2:14">
      <c r="B526" s="93"/>
      <c r="C526" s="93"/>
      <c r="D526" s="93"/>
      <c r="E526" s="93"/>
      <c r="F526" s="93"/>
      <c r="G526" s="93"/>
      <c r="H526" s="94"/>
      <c r="I526" s="94"/>
      <c r="J526" s="94"/>
      <c r="K526" s="94"/>
      <c r="L526" s="94"/>
      <c r="M526" s="94"/>
      <c r="N526" s="94"/>
    </row>
    <row r="527" spans="2:14">
      <c r="B527" s="93"/>
      <c r="C527" s="93"/>
      <c r="D527" s="93"/>
      <c r="E527" s="93"/>
      <c r="F527" s="93"/>
      <c r="G527" s="93"/>
      <c r="H527" s="94"/>
      <c r="I527" s="94"/>
      <c r="J527" s="94"/>
      <c r="K527" s="94"/>
      <c r="L527" s="94"/>
      <c r="M527" s="94"/>
      <c r="N527" s="94"/>
    </row>
    <row r="528" spans="2:14">
      <c r="B528" s="93"/>
      <c r="C528" s="93"/>
      <c r="D528" s="93"/>
      <c r="E528" s="93"/>
      <c r="F528" s="93"/>
      <c r="G528" s="93"/>
      <c r="H528" s="94"/>
      <c r="I528" s="94"/>
      <c r="J528" s="94"/>
      <c r="K528" s="94"/>
      <c r="L528" s="94"/>
      <c r="M528" s="94"/>
      <c r="N528" s="94"/>
    </row>
    <row r="529" spans="2:14">
      <c r="B529" s="93"/>
      <c r="C529" s="93"/>
      <c r="D529" s="93"/>
      <c r="E529" s="93"/>
      <c r="F529" s="93"/>
      <c r="G529" s="93"/>
      <c r="H529" s="94"/>
      <c r="I529" s="94"/>
      <c r="J529" s="94"/>
      <c r="K529" s="94"/>
      <c r="L529" s="94"/>
      <c r="M529" s="94"/>
      <c r="N529" s="94"/>
    </row>
    <row r="530" spans="2:14">
      <c r="B530" s="93"/>
      <c r="C530" s="93"/>
      <c r="D530" s="93"/>
      <c r="E530" s="93"/>
      <c r="F530" s="93"/>
      <c r="G530" s="93"/>
      <c r="H530" s="94"/>
      <c r="I530" s="94"/>
      <c r="J530" s="94"/>
      <c r="K530" s="94"/>
      <c r="L530" s="94"/>
      <c r="M530" s="94"/>
      <c r="N530" s="94"/>
    </row>
    <row r="531" spans="2:14">
      <c r="B531" s="93"/>
      <c r="C531" s="93"/>
      <c r="D531" s="93"/>
      <c r="E531" s="93"/>
      <c r="F531" s="93"/>
      <c r="G531" s="93"/>
      <c r="H531" s="94"/>
      <c r="I531" s="94"/>
      <c r="J531" s="94"/>
      <c r="K531" s="94"/>
      <c r="L531" s="94"/>
      <c r="M531" s="94"/>
      <c r="N531" s="94"/>
    </row>
    <row r="532" spans="2:14">
      <c r="B532" s="93"/>
      <c r="C532" s="93"/>
      <c r="D532" s="93"/>
      <c r="E532" s="93"/>
      <c r="F532" s="93"/>
      <c r="G532" s="93"/>
      <c r="H532" s="94"/>
      <c r="I532" s="94"/>
      <c r="J532" s="94"/>
      <c r="K532" s="94"/>
      <c r="L532" s="94"/>
      <c r="M532" s="94"/>
      <c r="N532" s="94"/>
    </row>
    <row r="533" spans="2:14">
      <c r="B533" s="93"/>
      <c r="C533" s="93"/>
      <c r="D533" s="93"/>
      <c r="E533" s="93"/>
      <c r="F533" s="93"/>
      <c r="G533" s="93"/>
      <c r="H533" s="94"/>
      <c r="I533" s="94"/>
      <c r="J533" s="94"/>
      <c r="K533" s="94"/>
      <c r="L533" s="94"/>
      <c r="M533" s="94"/>
      <c r="N533" s="94"/>
    </row>
    <row r="534" spans="2:14">
      <c r="B534" s="93"/>
      <c r="C534" s="93"/>
      <c r="D534" s="93"/>
      <c r="E534" s="93"/>
      <c r="F534" s="93"/>
      <c r="G534" s="93"/>
      <c r="H534" s="94"/>
      <c r="I534" s="94"/>
      <c r="J534" s="94"/>
      <c r="K534" s="94"/>
      <c r="L534" s="94"/>
      <c r="M534" s="94"/>
      <c r="N534" s="94"/>
    </row>
    <row r="535" spans="2:14">
      <c r="B535" s="93"/>
      <c r="C535" s="93"/>
      <c r="D535" s="93"/>
      <c r="E535" s="93"/>
      <c r="F535" s="93"/>
      <c r="G535" s="93"/>
      <c r="H535" s="94"/>
      <c r="I535" s="94"/>
      <c r="J535" s="94"/>
      <c r="K535" s="94"/>
      <c r="L535" s="94"/>
      <c r="M535" s="94"/>
      <c r="N535" s="94"/>
    </row>
    <row r="536" spans="2:14">
      <c r="B536" s="93"/>
      <c r="C536" s="93"/>
      <c r="D536" s="93"/>
      <c r="E536" s="93"/>
      <c r="F536" s="93"/>
      <c r="G536" s="93"/>
      <c r="H536" s="94"/>
      <c r="I536" s="94"/>
      <c r="J536" s="94"/>
      <c r="K536" s="94"/>
      <c r="L536" s="94"/>
      <c r="M536" s="94"/>
      <c r="N536" s="94"/>
    </row>
    <row r="537" spans="2:14">
      <c r="B537" s="93"/>
      <c r="C537" s="93"/>
      <c r="D537" s="93"/>
      <c r="E537" s="93"/>
      <c r="F537" s="93"/>
      <c r="G537" s="93"/>
      <c r="H537" s="94"/>
      <c r="I537" s="94"/>
      <c r="J537" s="94"/>
      <c r="K537" s="94"/>
      <c r="L537" s="94"/>
      <c r="M537" s="94"/>
      <c r="N537" s="94"/>
    </row>
    <row r="538" spans="2:14">
      <c r="B538" s="93"/>
      <c r="C538" s="93"/>
      <c r="D538" s="93"/>
      <c r="E538" s="93"/>
      <c r="F538" s="93"/>
      <c r="G538" s="93"/>
      <c r="H538" s="94"/>
      <c r="I538" s="94"/>
      <c r="J538" s="94"/>
      <c r="K538" s="94"/>
      <c r="L538" s="94"/>
      <c r="M538" s="94"/>
      <c r="N538" s="94"/>
    </row>
    <row r="539" spans="2:14">
      <c r="B539" s="93"/>
      <c r="C539" s="93"/>
      <c r="D539" s="93"/>
      <c r="E539" s="93"/>
      <c r="F539" s="93"/>
      <c r="G539" s="93"/>
      <c r="H539" s="94"/>
      <c r="I539" s="94"/>
      <c r="J539" s="94"/>
      <c r="K539" s="94"/>
      <c r="L539" s="94"/>
      <c r="M539" s="94"/>
      <c r="N539" s="94"/>
    </row>
    <row r="540" spans="2:14">
      <c r="B540" s="93"/>
      <c r="C540" s="93"/>
      <c r="D540" s="93"/>
      <c r="E540" s="93"/>
      <c r="F540" s="93"/>
      <c r="G540" s="93"/>
      <c r="H540" s="94"/>
      <c r="I540" s="94"/>
      <c r="J540" s="94"/>
      <c r="K540" s="94"/>
      <c r="L540" s="94"/>
      <c r="M540" s="94"/>
      <c r="N540" s="94"/>
    </row>
    <row r="541" spans="2:14">
      <c r="B541" s="93"/>
      <c r="C541" s="93"/>
      <c r="D541" s="93"/>
      <c r="E541" s="93"/>
      <c r="F541" s="93"/>
      <c r="G541" s="93"/>
      <c r="H541" s="94"/>
      <c r="I541" s="94"/>
      <c r="J541" s="94"/>
      <c r="K541" s="94"/>
      <c r="L541" s="94"/>
      <c r="M541" s="94"/>
      <c r="N541" s="94"/>
    </row>
    <row r="542" spans="2:14">
      <c r="B542" s="93"/>
      <c r="C542" s="93"/>
      <c r="D542" s="93"/>
      <c r="E542" s="93"/>
      <c r="F542" s="93"/>
      <c r="G542" s="93"/>
      <c r="H542" s="94"/>
      <c r="I542" s="94"/>
      <c r="J542" s="94"/>
      <c r="K542" s="94"/>
      <c r="L542" s="94"/>
      <c r="M542" s="94"/>
      <c r="N542" s="94"/>
    </row>
    <row r="543" spans="2:14">
      <c r="B543" s="93"/>
      <c r="C543" s="93"/>
      <c r="D543" s="93"/>
      <c r="E543" s="93"/>
      <c r="F543" s="93"/>
      <c r="G543" s="93"/>
      <c r="H543" s="94"/>
      <c r="I543" s="94"/>
      <c r="J543" s="94"/>
      <c r="K543" s="94"/>
      <c r="L543" s="94"/>
      <c r="M543" s="94"/>
      <c r="N543" s="94"/>
    </row>
    <row r="544" spans="2:14">
      <c r="B544" s="93"/>
      <c r="C544" s="93"/>
      <c r="D544" s="93"/>
      <c r="E544" s="93"/>
      <c r="F544" s="93"/>
      <c r="G544" s="93"/>
      <c r="H544" s="94"/>
      <c r="I544" s="94"/>
      <c r="J544" s="94"/>
      <c r="K544" s="94"/>
      <c r="L544" s="94"/>
      <c r="M544" s="94"/>
      <c r="N544" s="94"/>
    </row>
    <row r="545" spans="2:14">
      <c r="B545" s="93"/>
      <c r="C545" s="93"/>
      <c r="D545" s="93"/>
      <c r="E545" s="93"/>
      <c r="F545" s="93"/>
      <c r="G545" s="93"/>
      <c r="H545" s="94"/>
      <c r="I545" s="94"/>
      <c r="J545" s="94"/>
      <c r="K545" s="94"/>
      <c r="L545" s="94"/>
      <c r="M545" s="94"/>
      <c r="N545" s="94"/>
    </row>
    <row r="546" spans="2:14">
      <c r="B546" s="93"/>
      <c r="C546" s="93"/>
      <c r="D546" s="93"/>
      <c r="E546" s="93"/>
      <c r="F546" s="93"/>
      <c r="G546" s="93"/>
      <c r="H546" s="94"/>
      <c r="I546" s="94"/>
      <c r="J546" s="94"/>
      <c r="K546" s="94"/>
      <c r="L546" s="94"/>
      <c r="M546" s="94"/>
      <c r="N546" s="94"/>
    </row>
    <row r="547" spans="2:14">
      <c r="B547" s="93"/>
      <c r="C547" s="93"/>
      <c r="D547" s="93"/>
      <c r="E547" s="93"/>
      <c r="F547" s="93"/>
      <c r="G547" s="93"/>
      <c r="H547" s="94"/>
      <c r="I547" s="94"/>
      <c r="J547" s="94"/>
      <c r="K547" s="94"/>
      <c r="L547" s="94"/>
      <c r="M547" s="94"/>
      <c r="N547" s="94"/>
    </row>
    <row r="548" spans="2:14">
      <c r="B548" s="93"/>
      <c r="C548" s="93"/>
      <c r="D548" s="93"/>
      <c r="E548" s="93"/>
      <c r="F548" s="93"/>
      <c r="G548" s="93"/>
      <c r="H548" s="94"/>
      <c r="I548" s="94"/>
      <c r="J548" s="94"/>
      <c r="K548" s="94"/>
      <c r="L548" s="94"/>
      <c r="M548" s="94"/>
      <c r="N548" s="94"/>
    </row>
    <row r="549" spans="2:14">
      <c r="B549" s="93"/>
      <c r="C549" s="93"/>
      <c r="D549" s="93"/>
      <c r="E549" s="93"/>
      <c r="F549" s="93"/>
      <c r="G549" s="93"/>
      <c r="H549" s="94"/>
      <c r="I549" s="94"/>
      <c r="J549" s="94"/>
      <c r="K549" s="94"/>
      <c r="L549" s="94"/>
      <c r="M549" s="94"/>
      <c r="N549" s="94"/>
    </row>
    <row r="550" spans="2:14">
      <c r="B550" s="93"/>
      <c r="C550" s="93"/>
      <c r="D550" s="93"/>
      <c r="E550" s="93"/>
      <c r="F550" s="93"/>
      <c r="G550" s="93"/>
      <c r="H550" s="94"/>
      <c r="I550" s="94"/>
      <c r="J550" s="94"/>
      <c r="K550" s="94"/>
      <c r="L550" s="94"/>
      <c r="M550" s="94"/>
      <c r="N550" s="94"/>
    </row>
    <row r="551" spans="2:14">
      <c r="B551" s="93"/>
      <c r="C551" s="93"/>
      <c r="D551" s="93"/>
      <c r="E551" s="93"/>
      <c r="F551" s="93"/>
      <c r="G551" s="93"/>
      <c r="H551" s="94"/>
      <c r="I551" s="94"/>
      <c r="J551" s="94"/>
      <c r="K551" s="94"/>
      <c r="L551" s="94"/>
      <c r="M551" s="94"/>
      <c r="N551" s="94"/>
    </row>
    <row r="552" spans="2:14">
      <c r="B552" s="93"/>
      <c r="C552" s="93"/>
      <c r="D552" s="93"/>
      <c r="E552" s="93"/>
      <c r="F552" s="93"/>
      <c r="G552" s="93"/>
      <c r="H552" s="94"/>
      <c r="I552" s="94"/>
      <c r="J552" s="94"/>
      <c r="K552" s="94"/>
      <c r="L552" s="94"/>
      <c r="M552" s="94"/>
      <c r="N552" s="94"/>
    </row>
    <row r="553" spans="2:14">
      <c r="B553" s="93"/>
      <c r="C553" s="93"/>
      <c r="D553" s="93"/>
      <c r="E553" s="93"/>
      <c r="F553" s="93"/>
      <c r="G553" s="93"/>
      <c r="H553" s="94"/>
      <c r="I553" s="94"/>
      <c r="J553" s="94"/>
      <c r="K553" s="94"/>
      <c r="L553" s="94"/>
      <c r="M553" s="94"/>
      <c r="N553" s="94"/>
    </row>
    <row r="554" spans="2:14">
      <c r="B554" s="93"/>
      <c r="C554" s="93"/>
      <c r="D554" s="93"/>
      <c r="E554" s="93"/>
      <c r="F554" s="93"/>
      <c r="G554" s="93"/>
      <c r="H554" s="94"/>
      <c r="I554" s="94"/>
      <c r="J554" s="94"/>
      <c r="K554" s="94"/>
      <c r="L554" s="94"/>
      <c r="M554" s="94"/>
      <c r="N554" s="94"/>
    </row>
    <row r="555" spans="2:14">
      <c r="B555" s="93"/>
      <c r="C555" s="93"/>
      <c r="D555" s="93"/>
      <c r="E555" s="93"/>
      <c r="F555" s="93"/>
      <c r="G555" s="93"/>
      <c r="H555" s="94"/>
      <c r="I555" s="94"/>
      <c r="J555" s="94"/>
      <c r="K555" s="94"/>
      <c r="L555" s="94"/>
      <c r="M555" s="94"/>
      <c r="N555" s="94"/>
    </row>
    <row r="556" spans="2:14">
      <c r="B556" s="93"/>
      <c r="C556" s="93"/>
      <c r="D556" s="93"/>
      <c r="E556" s="93"/>
      <c r="F556" s="93"/>
      <c r="G556" s="93"/>
      <c r="H556" s="94"/>
      <c r="I556" s="94"/>
      <c r="J556" s="94"/>
      <c r="K556" s="94"/>
      <c r="L556" s="94"/>
      <c r="M556" s="94"/>
      <c r="N556" s="94"/>
    </row>
    <row r="557" spans="2:14">
      <c r="B557" s="93"/>
      <c r="C557" s="93"/>
      <c r="D557" s="93"/>
      <c r="E557" s="93"/>
      <c r="F557" s="93"/>
      <c r="G557" s="93"/>
      <c r="H557" s="94"/>
      <c r="I557" s="94"/>
      <c r="J557" s="94"/>
      <c r="K557" s="94"/>
      <c r="L557" s="94"/>
      <c r="M557" s="94"/>
      <c r="N557" s="94"/>
    </row>
    <row r="558" spans="2:14">
      <c r="B558" s="93"/>
      <c r="C558" s="93"/>
      <c r="D558" s="93"/>
      <c r="E558" s="93"/>
      <c r="F558" s="93"/>
      <c r="G558" s="93"/>
      <c r="H558" s="94"/>
      <c r="I558" s="94"/>
      <c r="J558" s="94"/>
      <c r="K558" s="94"/>
      <c r="L558" s="94"/>
      <c r="M558" s="94"/>
      <c r="N558" s="94"/>
    </row>
    <row r="559" spans="2:14">
      <c r="B559" s="93"/>
      <c r="C559" s="93"/>
      <c r="D559" s="93"/>
      <c r="E559" s="93"/>
      <c r="F559" s="93"/>
      <c r="G559" s="93"/>
      <c r="H559" s="94"/>
      <c r="I559" s="94"/>
      <c r="J559" s="94"/>
      <c r="K559" s="94"/>
      <c r="L559" s="94"/>
      <c r="M559" s="94"/>
      <c r="N559" s="94"/>
    </row>
    <row r="560" spans="2:14">
      <c r="B560" s="93"/>
      <c r="C560" s="93"/>
      <c r="D560" s="93"/>
      <c r="E560" s="93"/>
      <c r="F560" s="93"/>
      <c r="G560" s="93"/>
      <c r="H560" s="94"/>
      <c r="I560" s="94"/>
      <c r="J560" s="94"/>
      <c r="K560" s="94"/>
      <c r="L560" s="94"/>
      <c r="M560" s="94"/>
      <c r="N560" s="94"/>
    </row>
    <row r="561" spans="2:14">
      <c r="B561" s="93"/>
      <c r="C561" s="93"/>
      <c r="D561" s="93"/>
      <c r="E561" s="93"/>
      <c r="F561" s="93"/>
      <c r="G561" s="93"/>
      <c r="H561" s="94"/>
      <c r="I561" s="94"/>
      <c r="J561" s="94"/>
      <c r="K561" s="94"/>
      <c r="L561" s="94"/>
      <c r="M561" s="94"/>
      <c r="N561" s="94"/>
    </row>
    <row r="562" spans="2:14">
      <c r="B562" s="93"/>
      <c r="C562" s="93"/>
      <c r="D562" s="93"/>
      <c r="E562" s="93"/>
      <c r="F562" s="93"/>
      <c r="G562" s="93"/>
      <c r="H562" s="94"/>
      <c r="I562" s="94"/>
      <c r="J562" s="94"/>
      <c r="K562" s="94"/>
      <c r="L562" s="94"/>
      <c r="M562" s="94"/>
      <c r="N562" s="94"/>
    </row>
    <row r="563" spans="2:14">
      <c r="B563" s="93"/>
      <c r="C563" s="93"/>
      <c r="D563" s="93"/>
      <c r="E563" s="93"/>
      <c r="F563" s="93"/>
      <c r="G563" s="93"/>
      <c r="H563" s="94"/>
      <c r="I563" s="94"/>
      <c r="J563" s="94"/>
      <c r="K563" s="94"/>
      <c r="L563" s="94"/>
      <c r="M563" s="94"/>
      <c r="N563" s="94"/>
    </row>
    <row r="564" spans="2:14">
      <c r="B564" s="93"/>
      <c r="C564" s="93"/>
      <c r="D564" s="93"/>
      <c r="E564" s="93"/>
      <c r="F564" s="93"/>
      <c r="G564" s="93"/>
      <c r="H564" s="94"/>
      <c r="I564" s="94"/>
      <c r="J564" s="94"/>
      <c r="K564" s="94"/>
      <c r="L564" s="94"/>
      <c r="M564" s="94"/>
      <c r="N564" s="94"/>
    </row>
    <row r="565" spans="2:14">
      <c r="B565" s="93"/>
      <c r="C565" s="93"/>
      <c r="D565" s="93"/>
      <c r="E565" s="93"/>
      <c r="F565" s="93"/>
      <c r="G565" s="93"/>
      <c r="H565" s="94"/>
      <c r="I565" s="94"/>
      <c r="J565" s="94"/>
      <c r="K565" s="94"/>
      <c r="L565" s="94"/>
      <c r="M565" s="94"/>
      <c r="N565" s="94"/>
    </row>
    <row r="566" spans="2:14">
      <c r="B566" s="93"/>
      <c r="C566" s="93"/>
      <c r="D566" s="93"/>
      <c r="E566" s="93"/>
      <c r="F566" s="93"/>
      <c r="G566" s="93"/>
      <c r="H566" s="94"/>
      <c r="I566" s="94"/>
      <c r="J566" s="94"/>
      <c r="K566" s="94"/>
      <c r="L566" s="94"/>
      <c r="M566" s="94"/>
      <c r="N566" s="94"/>
    </row>
    <row r="567" spans="2:14">
      <c r="B567" s="93"/>
      <c r="C567" s="93"/>
      <c r="D567" s="93"/>
      <c r="E567" s="93"/>
      <c r="F567" s="93"/>
      <c r="G567" s="93"/>
      <c r="H567" s="94"/>
      <c r="I567" s="94"/>
      <c r="J567" s="94"/>
      <c r="K567" s="94"/>
      <c r="L567" s="94"/>
      <c r="M567" s="94"/>
      <c r="N567" s="94"/>
    </row>
    <row r="568" spans="2:14">
      <c r="B568" s="93"/>
      <c r="C568" s="93"/>
      <c r="D568" s="93"/>
      <c r="E568" s="93"/>
      <c r="F568" s="93"/>
      <c r="G568" s="93"/>
      <c r="H568" s="94"/>
      <c r="I568" s="94"/>
      <c r="J568" s="94"/>
      <c r="K568" s="94"/>
      <c r="L568" s="94"/>
      <c r="M568" s="94"/>
      <c r="N568" s="94"/>
    </row>
    <row r="569" spans="2:14">
      <c r="B569" s="93"/>
      <c r="C569" s="93"/>
      <c r="D569" s="93"/>
      <c r="E569" s="93"/>
      <c r="F569" s="93"/>
      <c r="G569" s="93"/>
      <c r="H569" s="94"/>
      <c r="I569" s="94"/>
      <c r="J569" s="94"/>
      <c r="K569" s="94"/>
      <c r="L569" s="94"/>
      <c r="M569" s="94"/>
      <c r="N569" s="94"/>
    </row>
    <row r="570" spans="2:14">
      <c r="B570" s="93"/>
      <c r="C570" s="93"/>
      <c r="D570" s="93"/>
      <c r="E570" s="93"/>
      <c r="F570" s="93"/>
      <c r="G570" s="93"/>
      <c r="H570" s="94"/>
      <c r="I570" s="94"/>
      <c r="J570" s="94"/>
      <c r="K570" s="94"/>
      <c r="L570" s="94"/>
      <c r="M570" s="94"/>
      <c r="N570" s="94"/>
    </row>
    <row r="571" spans="2:14">
      <c r="B571" s="93"/>
      <c r="C571" s="93"/>
      <c r="D571" s="93"/>
      <c r="E571" s="93"/>
      <c r="F571" s="93"/>
      <c r="G571" s="93"/>
      <c r="H571" s="94"/>
      <c r="I571" s="94"/>
      <c r="J571" s="94"/>
      <c r="K571" s="94"/>
      <c r="L571" s="94"/>
      <c r="M571" s="94"/>
      <c r="N571" s="94"/>
    </row>
    <row r="572" spans="2:14">
      <c r="B572" s="93"/>
      <c r="C572" s="93"/>
      <c r="D572" s="93"/>
      <c r="E572" s="93"/>
      <c r="F572" s="93"/>
      <c r="G572" s="93"/>
      <c r="H572" s="94"/>
      <c r="I572" s="94"/>
      <c r="J572" s="94"/>
      <c r="K572" s="94"/>
      <c r="L572" s="94"/>
      <c r="M572" s="94"/>
      <c r="N572" s="94"/>
    </row>
    <row r="573" spans="2:14">
      <c r="B573" s="93"/>
      <c r="C573" s="93"/>
      <c r="D573" s="93"/>
      <c r="E573" s="93"/>
      <c r="F573" s="93"/>
      <c r="G573" s="93"/>
      <c r="H573" s="94"/>
      <c r="I573" s="94"/>
      <c r="J573" s="94"/>
      <c r="K573" s="94"/>
      <c r="L573" s="94"/>
      <c r="M573" s="94"/>
      <c r="N573" s="94"/>
    </row>
  </sheetData>
  <sheetProtection sheet="1" objects="1" scenarios="1"/>
  <mergeCells count="2">
    <mergeCell ref="B6:N6"/>
    <mergeCell ref="B7:N7"/>
  </mergeCells>
  <phoneticPr fontId="4" type="noConversion"/>
  <dataValidations count="1">
    <dataValidation allowBlank="1" showInputMessage="1" showErrorMessage="1" sqref="J9:J1048576 C5:C1048576 J1:J7 A1:A1048576 B1:B43 D1:I1048576 B45:B1048576 K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O525"/>
  <sheetViews>
    <sheetView rightToLeft="1" workbookViewId="0">
      <selection activeCell="C26" sqref="C26"/>
    </sheetView>
  </sheetViews>
  <sheetFormatPr defaultColWidth="9.140625" defaultRowHeight="18"/>
  <cols>
    <col min="1" max="1" width="6.28515625" style="1" customWidth="1"/>
    <col min="2" max="2" width="44" style="2" bestFit="1" customWidth="1"/>
    <col min="3" max="3" width="41.7109375" style="2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7" width="6.5703125" style="1" bestFit="1" customWidth="1"/>
    <col min="8" max="8" width="5.42578125" style="1" bestFit="1" customWidth="1"/>
    <col min="9" max="9" width="12.28515625" style="1" bestFit="1" customWidth="1"/>
    <col min="10" max="10" width="10.140625" style="1" bestFit="1" customWidth="1"/>
    <col min="11" max="11" width="11.85546875" style="1" bestFit="1" customWidth="1"/>
    <col min="12" max="12" width="9" style="1" bestFit="1" customWidth="1"/>
    <col min="13" max="13" width="6.8554687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15">
      <c r="B1" s="46" t="s">
        <v>145</v>
      </c>
      <c r="C1" s="46" t="s" vm="1">
        <v>228</v>
      </c>
    </row>
    <row r="2" spans="2:15">
      <c r="B2" s="46" t="s">
        <v>144</v>
      </c>
      <c r="C2" s="46" t="s">
        <v>229</v>
      </c>
    </row>
    <row r="3" spans="2:15">
      <c r="B3" s="46" t="s">
        <v>146</v>
      </c>
      <c r="C3" s="46" t="s">
        <v>230</v>
      </c>
    </row>
    <row r="4" spans="2:15">
      <c r="B4" s="46" t="s">
        <v>147</v>
      </c>
      <c r="C4" s="46">
        <v>12152</v>
      </c>
    </row>
    <row r="6" spans="2:15" ht="26.25" customHeight="1">
      <c r="B6" s="133" t="s">
        <v>172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5"/>
    </row>
    <row r="7" spans="2:15" ht="26.25" customHeight="1">
      <c r="B7" s="133" t="s">
        <v>93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5"/>
    </row>
    <row r="8" spans="2:15" s="3" customFormat="1" ht="63">
      <c r="B8" s="21" t="s">
        <v>115</v>
      </c>
      <c r="C8" s="29" t="s">
        <v>47</v>
      </c>
      <c r="D8" s="29" t="s">
        <v>119</v>
      </c>
      <c r="E8" s="29" t="s">
        <v>117</v>
      </c>
      <c r="F8" s="29" t="s">
        <v>67</v>
      </c>
      <c r="G8" s="29" t="s">
        <v>14</v>
      </c>
      <c r="H8" s="29" t="s">
        <v>68</v>
      </c>
      <c r="I8" s="29" t="s">
        <v>103</v>
      </c>
      <c r="J8" s="29" t="s">
        <v>204</v>
      </c>
      <c r="K8" s="29" t="s">
        <v>203</v>
      </c>
      <c r="L8" s="29" t="s">
        <v>63</v>
      </c>
      <c r="M8" s="29" t="s">
        <v>60</v>
      </c>
      <c r="N8" s="29" t="s">
        <v>148</v>
      </c>
      <c r="O8" s="19" t="s">
        <v>150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211</v>
      </c>
      <c r="K9" s="31"/>
      <c r="L9" s="31" t="s">
        <v>207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7" t="s">
        <v>32</v>
      </c>
      <c r="C11" s="87"/>
      <c r="D11" s="88"/>
      <c r="E11" s="87"/>
      <c r="F11" s="88"/>
      <c r="G11" s="87"/>
      <c r="H11" s="87"/>
      <c r="I11" s="88"/>
      <c r="J11" s="90"/>
      <c r="K11" s="102"/>
      <c r="L11" s="90">
        <v>1468.0491542509999</v>
      </c>
      <c r="M11" s="91"/>
      <c r="N11" s="91">
        <f>IFERROR(L11/$L$11,0)</f>
        <v>1</v>
      </c>
      <c r="O11" s="91">
        <f>L11/'סכום נכסי הקרן'!$C$42</f>
        <v>1.205374440575251E-2</v>
      </c>
    </row>
    <row r="12" spans="2:15" s="4" customFormat="1" ht="18" customHeight="1">
      <c r="B12" s="114" t="s">
        <v>196</v>
      </c>
      <c r="C12" s="87"/>
      <c r="D12" s="88"/>
      <c r="E12" s="87"/>
      <c r="F12" s="88"/>
      <c r="G12" s="87"/>
      <c r="H12" s="87"/>
      <c r="I12" s="88"/>
      <c r="J12" s="90"/>
      <c r="K12" s="102"/>
      <c r="L12" s="90">
        <v>1468.0491542510003</v>
      </c>
      <c r="M12" s="91"/>
      <c r="N12" s="91">
        <f t="shared" ref="N12:N24" si="0">IFERROR(L12/$L$11,0)</f>
        <v>1.0000000000000002</v>
      </c>
      <c r="O12" s="91">
        <f>L12/'סכום נכסי הקרן'!$C$42</f>
        <v>1.2053744405752513E-2</v>
      </c>
    </row>
    <row r="13" spans="2:15">
      <c r="B13" s="85" t="s">
        <v>54</v>
      </c>
      <c r="C13" s="80"/>
      <c r="D13" s="81"/>
      <c r="E13" s="80"/>
      <c r="F13" s="81"/>
      <c r="G13" s="80"/>
      <c r="H13" s="80"/>
      <c r="I13" s="81"/>
      <c r="J13" s="83"/>
      <c r="K13" s="100"/>
      <c r="L13" s="83">
        <v>1024.3183171640001</v>
      </c>
      <c r="M13" s="84"/>
      <c r="N13" s="84">
        <f t="shared" si="0"/>
        <v>0.69774115818799565</v>
      </c>
      <c r="O13" s="84">
        <f>L13/'סכום נכסי הקרן'!$C$42</f>
        <v>8.4103935821718285E-3</v>
      </c>
    </row>
    <row r="14" spans="2:15">
      <c r="B14" s="86" t="s">
        <v>1931</v>
      </c>
      <c r="C14" s="87" t="s">
        <v>1932</v>
      </c>
      <c r="D14" s="88" t="s">
        <v>29</v>
      </c>
      <c r="E14" s="87"/>
      <c r="F14" s="88" t="s">
        <v>1829</v>
      </c>
      <c r="G14" s="87" t="s">
        <v>913</v>
      </c>
      <c r="H14" s="87" t="s">
        <v>914</v>
      </c>
      <c r="I14" s="88" t="s">
        <v>133</v>
      </c>
      <c r="J14" s="90">
        <v>18.945395000000001</v>
      </c>
      <c r="K14" s="102">
        <v>96640.960399999996</v>
      </c>
      <c r="L14" s="90">
        <v>68.713721374999992</v>
      </c>
      <c r="M14" s="91">
        <v>6.0792252883413439E-5</v>
      </c>
      <c r="N14" s="91">
        <f t="shared" si="0"/>
        <v>4.6806144859677941E-2</v>
      </c>
      <c r="O14" s="91">
        <f>L14/'סכום נכסי הקרן'!$C$42</f>
        <v>5.6418930675718464E-4</v>
      </c>
    </row>
    <row r="15" spans="2:15">
      <c r="B15" s="86" t="s">
        <v>1933</v>
      </c>
      <c r="C15" s="87" t="s">
        <v>1934</v>
      </c>
      <c r="D15" s="88" t="s">
        <v>29</v>
      </c>
      <c r="E15" s="87"/>
      <c r="F15" s="88" t="s">
        <v>1829</v>
      </c>
      <c r="G15" s="87" t="s">
        <v>922</v>
      </c>
      <c r="H15" s="87" t="s">
        <v>914</v>
      </c>
      <c r="I15" s="88" t="s">
        <v>131</v>
      </c>
      <c r="J15" s="90">
        <v>3.2174320000000001</v>
      </c>
      <c r="K15" s="102">
        <v>1001982</v>
      </c>
      <c r="L15" s="90">
        <v>113.445781032</v>
      </c>
      <c r="M15" s="91">
        <v>2.2639366909259568E-5</v>
      </c>
      <c r="N15" s="91">
        <f t="shared" si="0"/>
        <v>7.7276554877946269E-2</v>
      </c>
      <c r="O15" s="91">
        <f>L15/'סכום נכסי הקרן'!$C$42</f>
        <v>9.3147184105587166E-4</v>
      </c>
    </row>
    <row r="16" spans="2:15">
      <c r="B16" s="86" t="s">
        <v>1935</v>
      </c>
      <c r="C16" s="87" t="s">
        <v>1936</v>
      </c>
      <c r="D16" s="88" t="s">
        <v>29</v>
      </c>
      <c r="E16" s="87"/>
      <c r="F16" s="88" t="s">
        <v>1829</v>
      </c>
      <c r="G16" s="87" t="s">
        <v>930</v>
      </c>
      <c r="H16" s="87" t="s">
        <v>914</v>
      </c>
      <c r="I16" s="88" t="s">
        <v>131</v>
      </c>
      <c r="J16" s="90">
        <v>117.401231</v>
      </c>
      <c r="K16" s="102">
        <v>32718.7</v>
      </c>
      <c r="L16" s="90">
        <v>135.17237854899997</v>
      </c>
      <c r="M16" s="91">
        <v>1.1609577545240218E-5</v>
      </c>
      <c r="N16" s="91">
        <f t="shared" si="0"/>
        <v>9.2076193877830378E-2</v>
      </c>
      <c r="O16" s="91">
        <f>L16/'סכום נכסי הקרן'!$C$42</f>
        <v>1.1098629068578814E-3</v>
      </c>
    </row>
    <row r="17" spans="2:15">
      <c r="B17" s="86" t="s">
        <v>1937</v>
      </c>
      <c r="C17" s="87" t="s">
        <v>1938</v>
      </c>
      <c r="D17" s="88" t="s">
        <v>29</v>
      </c>
      <c r="E17" s="87"/>
      <c r="F17" s="88" t="s">
        <v>1829</v>
      </c>
      <c r="G17" s="87" t="s">
        <v>1939</v>
      </c>
      <c r="H17" s="87" t="s">
        <v>914</v>
      </c>
      <c r="I17" s="88" t="s">
        <v>133</v>
      </c>
      <c r="J17" s="90">
        <v>18.211082000000001</v>
      </c>
      <c r="K17" s="102">
        <v>208552.1347</v>
      </c>
      <c r="L17" s="90">
        <v>142.53743979900003</v>
      </c>
      <c r="M17" s="91">
        <v>6.9948736245524387E-5</v>
      </c>
      <c r="N17" s="91">
        <f t="shared" si="0"/>
        <v>9.7093097588903804E-2</v>
      </c>
      <c r="O17" s="91">
        <f>L17/'סכום נכסי הקרן'!$C$42</f>
        <v>1.1703353818994318E-3</v>
      </c>
    </row>
    <row r="18" spans="2:15">
      <c r="B18" s="86" t="s">
        <v>1940</v>
      </c>
      <c r="C18" s="87" t="s">
        <v>1941</v>
      </c>
      <c r="D18" s="88" t="s">
        <v>29</v>
      </c>
      <c r="E18" s="87"/>
      <c r="F18" s="88" t="s">
        <v>1829</v>
      </c>
      <c r="G18" s="87" t="s">
        <v>1939</v>
      </c>
      <c r="H18" s="87" t="s">
        <v>914</v>
      </c>
      <c r="I18" s="88" t="s">
        <v>131</v>
      </c>
      <c r="J18" s="90">
        <v>44.661172999999998</v>
      </c>
      <c r="K18" s="102">
        <v>111070.1</v>
      </c>
      <c r="L18" s="90">
        <v>174.56072314300002</v>
      </c>
      <c r="M18" s="91">
        <v>7.1796105003504374E-5</v>
      </c>
      <c r="N18" s="91">
        <f t="shared" si="0"/>
        <v>0.11890659290087673</v>
      </c>
      <c r="O18" s="91">
        <f>L18/'סכום נכסי הקרן'!$C$42</f>
        <v>1.4332696789860339E-3</v>
      </c>
    </row>
    <row r="19" spans="2:15">
      <c r="B19" s="86" t="s">
        <v>1942</v>
      </c>
      <c r="C19" s="87" t="s">
        <v>1943</v>
      </c>
      <c r="D19" s="88" t="s">
        <v>29</v>
      </c>
      <c r="E19" s="87"/>
      <c r="F19" s="88" t="s">
        <v>1829</v>
      </c>
      <c r="G19" s="87" t="s">
        <v>1944</v>
      </c>
      <c r="H19" s="87" t="s">
        <v>914</v>
      </c>
      <c r="I19" s="88" t="s">
        <v>134</v>
      </c>
      <c r="J19" s="90">
        <v>10250.618498</v>
      </c>
      <c r="K19" s="102">
        <v>133.5</v>
      </c>
      <c r="L19" s="90">
        <v>57.989757976</v>
      </c>
      <c r="M19" s="91">
        <v>9.6135737958663969E-8</v>
      </c>
      <c r="N19" s="91">
        <f t="shared" si="0"/>
        <v>3.9501237276749382E-2</v>
      </c>
      <c r="O19" s="91">
        <f>L19/'סכום נכסי הקרן'!$C$42</f>
        <v>4.7613781784492038E-4</v>
      </c>
    </row>
    <row r="20" spans="2:15">
      <c r="B20" s="86" t="s">
        <v>1945</v>
      </c>
      <c r="C20" s="87" t="s">
        <v>1946</v>
      </c>
      <c r="D20" s="88" t="s">
        <v>29</v>
      </c>
      <c r="E20" s="87"/>
      <c r="F20" s="88" t="s">
        <v>1829</v>
      </c>
      <c r="G20" s="87" t="s">
        <v>682</v>
      </c>
      <c r="H20" s="87"/>
      <c r="I20" s="88" t="s">
        <v>134</v>
      </c>
      <c r="J20" s="90">
        <v>485.29073599999998</v>
      </c>
      <c r="K20" s="102">
        <v>16139.25</v>
      </c>
      <c r="L20" s="90">
        <v>331.89851529000003</v>
      </c>
      <c r="M20" s="91">
        <v>1.3102995996611354E-6</v>
      </c>
      <c r="N20" s="91">
        <f t="shared" si="0"/>
        <v>0.22608133680601109</v>
      </c>
      <c r="O20" s="91">
        <f>L20/'סכום נכסי הקרן'!$C$42</f>
        <v>2.7251266487705052E-3</v>
      </c>
    </row>
    <row r="21" spans="2:15">
      <c r="B21" s="92"/>
      <c r="C21" s="87"/>
      <c r="D21" s="87"/>
      <c r="E21" s="87"/>
      <c r="F21" s="87"/>
      <c r="G21" s="87"/>
      <c r="H21" s="87"/>
      <c r="I21" s="87"/>
      <c r="J21" s="90"/>
      <c r="K21" s="102"/>
      <c r="L21" s="87"/>
      <c r="M21" s="87"/>
      <c r="N21" s="91"/>
      <c r="O21" s="87"/>
    </row>
    <row r="22" spans="2:15">
      <c r="B22" s="85" t="s">
        <v>31</v>
      </c>
      <c r="C22" s="80"/>
      <c r="D22" s="81"/>
      <c r="E22" s="80"/>
      <c r="F22" s="81"/>
      <c r="G22" s="80"/>
      <c r="H22" s="80"/>
      <c r="I22" s="81"/>
      <c r="J22" s="83"/>
      <c r="K22" s="100"/>
      <c r="L22" s="83">
        <v>443.73083708700005</v>
      </c>
      <c r="M22" s="84"/>
      <c r="N22" s="84">
        <f t="shared" si="0"/>
        <v>0.30225884181200458</v>
      </c>
      <c r="O22" s="84">
        <f>L22/'סכום נכסי הקרן'!$C$42</f>
        <v>3.6433508235806824E-3</v>
      </c>
    </row>
    <row r="23" spans="2:15">
      <c r="B23" s="86" t="s">
        <v>1947</v>
      </c>
      <c r="C23" s="87" t="s">
        <v>1948</v>
      </c>
      <c r="D23" s="88" t="s">
        <v>124</v>
      </c>
      <c r="E23" s="87"/>
      <c r="F23" s="88" t="s">
        <v>1799</v>
      </c>
      <c r="G23" s="87" t="s">
        <v>682</v>
      </c>
      <c r="H23" s="87"/>
      <c r="I23" s="88" t="s">
        <v>131</v>
      </c>
      <c r="J23" s="90">
        <v>3317.074876000001</v>
      </c>
      <c r="K23" s="102">
        <v>1419.8</v>
      </c>
      <c r="L23" s="90">
        <v>165.73022248499998</v>
      </c>
      <c r="M23" s="91">
        <v>5.1838505415810702E-6</v>
      </c>
      <c r="N23" s="91">
        <f t="shared" si="0"/>
        <v>0.11289146688658099</v>
      </c>
      <c r="O23" s="91">
        <f>L23/'סכום נכסי הקרן'!$C$42</f>
        <v>1.3607648874413203E-3</v>
      </c>
    </row>
    <row r="24" spans="2:15">
      <c r="B24" s="86" t="s">
        <v>1949</v>
      </c>
      <c r="C24" s="87" t="s">
        <v>1950</v>
      </c>
      <c r="D24" s="88" t="s">
        <v>124</v>
      </c>
      <c r="E24" s="87"/>
      <c r="F24" s="88" t="s">
        <v>1799</v>
      </c>
      <c r="G24" s="87" t="s">
        <v>682</v>
      </c>
      <c r="H24" s="87"/>
      <c r="I24" s="88" t="s">
        <v>131</v>
      </c>
      <c r="J24" s="90">
        <v>677.52501199999995</v>
      </c>
      <c r="K24" s="102">
        <v>11660.07</v>
      </c>
      <c r="L24" s="90">
        <v>278.0006146020001</v>
      </c>
      <c r="M24" s="91">
        <v>7.414523145152955E-6</v>
      </c>
      <c r="N24" s="91">
        <f t="shared" si="0"/>
        <v>0.18936737492542358</v>
      </c>
      <c r="O24" s="91">
        <f>L24/'סכום נכסי הקרן'!$C$42</f>
        <v>2.2825859361393624E-3</v>
      </c>
    </row>
    <row r="25" spans="2:15">
      <c r="B25" s="92"/>
      <c r="C25" s="87"/>
      <c r="D25" s="87"/>
      <c r="E25" s="87"/>
      <c r="F25" s="87"/>
      <c r="G25" s="87"/>
      <c r="H25" s="87"/>
      <c r="I25" s="87"/>
      <c r="J25" s="90"/>
      <c r="K25" s="102"/>
      <c r="L25" s="87"/>
      <c r="M25" s="87"/>
      <c r="N25" s="91"/>
      <c r="O25" s="87"/>
    </row>
    <row r="26" spans="2:15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2:15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5">
      <c r="B28" s="109" t="s">
        <v>219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5">
      <c r="B29" s="109" t="s">
        <v>112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5">
      <c r="B30" s="109" t="s">
        <v>202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>
      <c r="B31" s="109" t="s">
        <v>210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5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</row>
    <row r="111" spans="2:15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</row>
    <row r="112" spans="2:15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</row>
    <row r="113" spans="2:15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</row>
    <row r="114" spans="2:15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</row>
    <row r="115" spans="2:15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</row>
    <row r="116" spans="2:15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</row>
    <row r="117" spans="2:15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</row>
    <row r="118" spans="2:15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</row>
    <row r="119" spans="2:15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</row>
    <row r="120" spans="2:15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</row>
    <row r="121" spans="2:15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</row>
    <row r="122" spans="2:15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</row>
    <row r="123" spans="2:15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</row>
    <row r="124" spans="2:15"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</row>
    <row r="125" spans="2:15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</row>
    <row r="126" spans="2:15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</row>
    <row r="127" spans="2:15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</row>
    <row r="128" spans="2:15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</row>
    <row r="129" spans="2:15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</row>
    <row r="130" spans="2:15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</row>
    <row r="131" spans="2:15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</row>
    <row r="132" spans="2:15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</row>
    <row r="133" spans="2:15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</row>
    <row r="134" spans="2:15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2:15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</row>
    <row r="136" spans="2:15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</row>
    <row r="137" spans="2:15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</row>
    <row r="138" spans="2:15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</row>
    <row r="139" spans="2:15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</row>
    <row r="140" spans="2:15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</row>
    <row r="141" spans="2:15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</row>
    <row r="142" spans="2:15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</row>
    <row r="143" spans="2:15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</row>
    <row r="144" spans="2:15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</row>
    <row r="145" spans="2:15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</row>
    <row r="146" spans="2:15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</row>
    <row r="147" spans="2:15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</row>
    <row r="148" spans="2:15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</row>
    <row r="149" spans="2:15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</row>
    <row r="150" spans="2:15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</row>
    <row r="151" spans="2:15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</row>
    <row r="152" spans="2:15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</row>
    <row r="153" spans="2:15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</row>
    <row r="154" spans="2:15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</row>
    <row r="155" spans="2:15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</row>
    <row r="156" spans="2:15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2:15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</row>
    <row r="158" spans="2:15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</row>
    <row r="159" spans="2:15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</row>
    <row r="160" spans="2:15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</row>
    <row r="161" spans="2:15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</row>
    <row r="162" spans="2:15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</row>
    <row r="163" spans="2:15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</row>
    <row r="164" spans="2:15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</row>
    <row r="165" spans="2:15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</row>
    <row r="166" spans="2:15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</row>
    <row r="167" spans="2:15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</row>
    <row r="168" spans="2:15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</row>
    <row r="169" spans="2:15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</row>
    <row r="170" spans="2:15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</row>
    <row r="171" spans="2:15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</row>
    <row r="172" spans="2:15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</row>
    <row r="173" spans="2:15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</row>
    <row r="174" spans="2:15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</row>
    <row r="175" spans="2:15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</row>
    <row r="176" spans="2:15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</row>
    <row r="177" spans="2:15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</row>
    <row r="178" spans="2:15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2:15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</row>
    <row r="180" spans="2:15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</row>
    <row r="181" spans="2:15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</row>
    <row r="182" spans="2:15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</row>
    <row r="183" spans="2:15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</row>
    <row r="184" spans="2:15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</row>
    <row r="185" spans="2:15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</row>
    <row r="186" spans="2:15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</row>
    <row r="187" spans="2:15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</row>
    <row r="188" spans="2:15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</row>
    <row r="189" spans="2:15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</row>
    <row r="190" spans="2:15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</row>
    <row r="191" spans="2:15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</row>
    <row r="192" spans="2:15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</row>
    <row r="193" spans="2:15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</row>
    <row r="194" spans="2:15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</row>
    <row r="195" spans="2:15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</row>
    <row r="196" spans="2:15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</row>
    <row r="197" spans="2:15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</row>
    <row r="198" spans="2:15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</row>
    <row r="199" spans="2:15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</row>
    <row r="200" spans="2:15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</row>
    <row r="201" spans="2:15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</row>
    <row r="202" spans="2:15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</row>
    <row r="203" spans="2:15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</row>
    <row r="204" spans="2:15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</row>
    <row r="205" spans="2:15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</row>
    <row r="206" spans="2:15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</row>
    <row r="207" spans="2:15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</row>
    <row r="208" spans="2:15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</row>
    <row r="209" spans="2:15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</row>
    <row r="210" spans="2:15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</row>
    <row r="211" spans="2:15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</row>
    <row r="212" spans="2:15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</row>
    <row r="213" spans="2:15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</row>
    <row r="214" spans="2:15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</row>
    <row r="215" spans="2:15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</row>
    <row r="216" spans="2:15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</row>
    <row r="217" spans="2:15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</row>
    <row r="218" spans="2:15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</row>
    <row r="219" spans="2:15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</row>
    <row r="220" spans="2:15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</row>
    <row r="221" spans="2:15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</row>
    <row r="222" spans="2:15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</row>
    <row r="223" spans="2:15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</row>
    <row r="224" spans="2:15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</row>
    <row r="225" spans="2:15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</row>
    <row r="226" spans="2:15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</row>
    <row r="227" spans="2:15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</row>
    <row r="228" spans="2:15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</row>
    <row r="229" spans="2:15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</row>
    <row r="230" spans="2:15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</row>
    <row r="231" spans="2:15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</row>
    <row r="232" spans="2:15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</row>
    <row r="233" spans="2:15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</row>
    <row r="234" spans="2:15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</row>
    <row r="235" spans="2:15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</row>
    <row r="236" spans="2:15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</row>
    <row r="237" spans="2:15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</row>
    <row r="238" spans="2:15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</row>
    <row r="239" spans="2:15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</row>
    <row r="240" spans="2:15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</row>
    <row r="241" spans="2:15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</row>
    <row r="242" spans="2:15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</row>
    <row r="243" spans="2:15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</row>
    <row r="244" spans="2:15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2:15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2:15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2:15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2:15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  <row r="301" spans="2:15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</row>
    <row r="302" spans="2:15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</row>
    <row r="303" spans="2:15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</row>
    <row r="304" spans="2:15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</row>
    <row r="305" spans="2:15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</row>
    <row r="306" spans="2:15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</row>
    <row r="307" spans="2:15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</row>
    <row r="308" spans="2:15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</row>
    <row r="309" spans="2:15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</row>
    <row r="310" spans="2:15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</row>
    <row r="311" spans="2:15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</row>
    <row r="312" spans="2:15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</row>
    <row r="313" spans="2:15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</row>
    <row r="314" spans="2:15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</row>
    <row r="315" spans="2:15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</row>
    <row r="316" spans="2:15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</row>
    <row r="317" spans="2:15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</row>
    <row r="318" spans="2:15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</row>
    <row r="319" spans="2:15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</row>
    <row r="320" spans="2:15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</row>
    <row r="321" spans="2:15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</row>
    <row r="322" spans="2:15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</row>
    <row r="323" spans="2:15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</row>
    <row r="324" spans="2:15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</row>
    <row r="325" spans="2:15">
      <c r="B325" s="112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</row>
    <row r="326" spans="2:15">
      <c r="B326" s="112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</row>
    <row r="327" spans="2:15">
      <c r="B327" s="113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</row>
    <row r="328" spans="2:15">
      <c r="B328" s="93"/>
      <c r="C328" s="93"/>
      <c r="D328" s="93"/>
      <c r="E328" s="93"/>
      <c r="F328" s="94"/>
      <c r="G328" s="94"/>
      <c r="H328" s="94"/>
      <c r="I328" s="94"/>
      <c r="J328" s="94"/>
      <c r="K328" s="94"/>
      <c r="L328" s="94"/>
      <c r="M328" s="94"/>
      <c r="N328" s="94"/>
      <c r="O328" s="94"/>
    </row>
    <row r="329" spans="2:15">
      <c r="B329" s="93"/>
      <c r="C329" s="93"/>
      <c r="D329" s="93"/>
      <c r="E329" s="93"/>
      <c r="F329" s="94"/>
      <c r="G329" s="94"/>
      <c r="H329" s="94"/>
      <c r="I329" s="94"/>
      <c r="J329" s="94"/>
      <c r="K329" s="94"/>
      <c r="L329" s="94"/>
      <c r="M329" s="94"/>
      <c r="N329" s="94"/>
      <c r="O329" s="94"/>
    </row>
    <row r="330" spans="2:15">
      <c r="B330" s="93"/>
      <c r="C330" s="93"/>
      <c r="D330" s="93"/>
      <c r="E330" s="93"/>
      <c r="F330" s="94"/>
      <c r="G330" s="94"/>
      <c r="H330" s="94"/>
      <c r="I330" s="94"/>
      <c r="J330" s="94"/>
      <c r="K330" s="94"/>
      <c r="L330" s="94"/>
      <c r="M330" s="94"/>
      <c r="N330" s="94"/>
      <c r="O330" s="94"/>
    </row>
    <row r="331" spans="2:15">
      <c r="B331" s="93"/>
      <c r="C331" s="93"/>
      <c r="D331" s="93"/>
      <c r="E331" s="93"/>
      <c r="F331" s="94"/>
      <c r="G331" s="94"/>
      <c r="H331" s="94"/>
      <c r="I331" s="94"/>
      <c r="J331" s="94"/>
      <c r="K331" s="94"/>
      <c r="L331" s="94"/>
      <c r="M331" s="94"/>
      <c r="N331" s="94"/>
      <c r="O331" s="94"/>
    </row>
    <row r="332" spans="2:15">
      <c r="B332" s="93"/>
      <c r="C332" s="93"/>
      <c r="D332" s="93"/>
      <c r="E332" s="93"/>
      <c r="F332" s="94"/>
      <c r="G332" s="94"/>
      <c r="H332" s="94"/>
      <c r="I332" s="94"/>
      <c r="J332" s="94"/>
      <c r="K332" s="94"/>
      <c r="L332" s="94"/>
      <c r="M332" s="94"/>
      <c r="N332" s="94"/>
      <c r="O332" s="94"/>
    </row>
    <row r="333" spans="2:15">
      <c r="B333" s="93"/>
      <c r="C333" s="93"/>
      <c r="D333" s="93"/>
      <c r="E333" s="93"/>
      <c r="F333" s="94"/>
      <c r="G333" s="94"/>
      <c r="H333" s="94"/>
      <c r="I333" s="94"/>
      <c r="J333" s="94"/>
      <c r="K333" s="94"/>
      <c r="L333" s="94"/>
      <c r="M333" s="94"/>
      <c r="N333" s="94"/>
      <c r="O333" s="94"/>
    </row>
    <row r="334" spans="2:15">
      <c r="B334" s="93"/>
      <c r="C334" s="93"/>
      <c r="D334" s="93"/>
      <c r="E334" s="93"/>
      <c r="F334" s="94"/>
      <c r="G334" s="94"/>
      <c r="H334" s="94"/>
      <c r="I334" s="94"/>
      <c r="J334" s="94"/>
      <c r="K334" s="94"/>
      <c r="L334" s="94"/>
      <c r="M334" s="94"/>
      <c r="N334" s="94"/>
      <c r="O334" s="94"/>
    </row>
    <row r="335" spans="2:15">
      <c r="B335" s="93"/>
      <c r="C335" s="93"/>
      <c r="D335" s="93"/>
      <c r="E335" s="93"/>
      <c r="F335" s="94"/>
      <c r="G335" s="94"/>
      <c r="H335" s="94"/>
      <c r="I335" s="94"/>
      <c r="J335" s="94"/>
      <c r="K335" s="94"/>
      <c r="L335" s="94"/>
      <c r="M335" s="94"/>
      <c r="N335" s="94"/>
      <c r="O335" s="94"/>
    </row>
    <row r="336" spans="2:15">
      <c r="B336" s="93"/>
      <c r="C336" s="93"/>
      <c r="D336" s="93"/>
      <c r="E336" s="93"/>
      <c r="F336" s="94"/>
      <c r="G336" s="94"/>
      <c r="H336" s="94"/>
      <c r="I336" s="94"/>
      <c r="J336" s="94"/>
      <c r="K336" s="94"/>
      <c r="L336" s="94"/>
      <c r="M336" s="94"/>
      <c r="N336" s="94"/>
      <c r="O336" s="94"/>
    </row>
    <row r="337" spans="2:15">
      <c r="B337" s="93"/>
      <c r="C337" s="93"/>
      <c r="D337" s="93"/>
      <c r="E337" s="93"/>
      <c r="F337" s="94"/>
      <c r="G337" s="94"/>
      <c r="H337" s="94"/>
      <c r="I337" s="94"/>
      <c r="J337" s="94"/>
      <c r="K337" s="94"/>
      <c r="L337" s="94"/>
      <c r="M337" s="94"/>
      <c r="N337" s="94"/>
      <c r="O337" s="94"/>
    </row>
    <row r="338" spans="2:15">
      <c r="B338" s="93"/>
      <c r="C338" s="93"/>
      <c r="D338" s="93"/>
      <c r="E338" s="93"/>
      <c r="F338" s="94"/>
      <c r="G338" s="94"/>
      <c r="H338" s="94"/>
      <c r="I338" s="94"/>
      <c r="J338" s="94"/>
      <c r="K338" s="94"/>
      <c r="L338" s="94"/>
      <c r="M338" s="94"/>
      <c r="N338" s="94"/>
      <c r="O338" s="94"/>
    </row>
    <row r="339" spans="2:15">
      <c r="B339" s="93"/>
      <c r="C339" s="93"/>
      <c r="D339" s="93"/>
      <c r="E339" s="93"/>
      <c r="F339" s="94"/>
      <c r="G339" s="94"/>
      <c r="H339" s="94"/>
      <c r="I339" s="94"/>
      <c r="J339" s="94"/>
      <c r="K339" s="94"/>
      <c r="L339" s="94"/>
      <c r="M339" s="94"/>
      <c r="N339" s="94"/>
      <c r="O339" s="94"/>
    </row>
    <row r="340" spans="2:15">
      <c r="B340" s="93"/>
      <c r="C340" s="93"/>
      <c r="D340" s="93"/>
      <c r="E340" s="93"/>
      <c r="F340" s="94"/>
      <c r="G340" s="94"/>
      <c r="H340" s="94"/>
      <c r="I340" s="94"/>
      <c r="J340" s="94"/>
      <c r="K340" s="94"/>
      <c r="L340" s="94"/>
      <c r="M340" s="94"/>
      <c r="N340" s="94"/>
      <c r="O340" s="94"/>
    </row>
    <row r="341" spans="2:15">
      <c r="B341" s="93"/>
      <c r="C341" s="93"/>
      <c r="D341" s="93"/>
      <c r="E341" s="93"/>
      <c r="F341" s="94"/>
      <c r="G341" s="94"/>
      <c r="H341" s="94"/>
      <c r="I341" s="94"/>
      <c r="J341" s="94"/>
      <c r="K341" s="94"/>
      <c r="L341" s="94"/>
      <c r="M341" s="94"/>
      <c r="N341" s="94"/>
      <c r="O341" s="94"/>
    </row>
    <row r="342" spans="2:15">
      <c r="B342" s="93"/>
      <c r="C342" s="93"/>
      <c r="D342" s="93"/>
      <c r="E342" s="93"/>
      <c r="F342" s="94"/>
      <c r="G342" s="94"/>
      <c r="H342" s="94"/>
      <c r="I342" s="94"/>
      <c r="J342" s="94"/>
      <c r="K342" s="94"/>
      <c r="L342" s="94"/>
      <c r="M342" s="94"/>
      <c r="N342" s="94"/>
      <c r="O342" s="94"/>
    </row>
    <row r="343" spans="2:15">
      <c r="B343" s="93"/>
      <c r="C343" s="93"/>
      <c r="D343" s="93"/>
      <c r="E343" s="93"/>
      <c r="F343" s="94"/>
      <c r="G343" s="94"/>
      <c r="H343" s="94"/>
      <c r="I343" s="94"/>
      <c r="J343" s="94"/>
      <c r="K343" s="94"/>
      <c r="L343" s="94"/>
      <c r="M343" s="94"/>
      <c r="N343" s="94"/>
      <c r="O343" s="94"/>
    </row>
    <row r="344" spans="2:15">
      <c r="B344" s="93"/>
      <c r="C344" s="93"/>
      <c r="D344" s="93"/>
      <c r="E344" s="93"/>
      <c r="F344" s="94"/>
      <c r="G344" s="94"/>
      <c r="H344" s="94"/>
      <c r="I344" s="94"/>
      <c r="J344" s="94"/>
      <c r="K344" s="94"/>
      <c r="L344" s="94"/>
      <c r="M344" s="94"/>
      <c r="N344" s="94"/>
      <c r="O344" s="94"/>
    </row>
    <row r="345" spans="2:15">
      <c r="B345" s="93"/>
      <c r="C345" s="93"/>
      <c r="D345" s="93"/>
      <c r="E345" s="93"/>
      <c r="F345" s="94"/>
      <c r="G345" s="94"/>
      <c r="H345" s="94"/>
      <c r="I345" s="94"/>
      <c r="J345" s="94"/>
      <c r="K345" s="94"/>
      <c r="L345" s="94"/>
      <c r="M345" s="94"/>
      <c r="N345" s="94"/>
      <c r="O345" s="94"/>
    </row>
    <row r="346" spans="2:15">
      <c r="B346" s="93"/>
      <c r="C346" s="93"/>
      <c r="D346" s="93"/>
      <c r="E346" s="93"/>
      <c r="F346" s="94"/>
      <c r="G346" s="94"/>
      <c r="H346" s="94"/>
      <c r="I346" s="94"/>
      <c r="J346" s="94"/>
      <c r="K346" s="94"/>
      <c r="L346" s="94"/>
      <c r="M346" s="94"/>
      <c r="N346" s="94"/>
      <c r="O346" s="94"/>
    </row>
    <row r="347" spans="2:15">
      <c r="B347" s="93"/>
      <c r="C347" s="93"/>
      <c r="D347" s="93"/>
      <c r="E347" s="93"/>
      <c r="F347" s="94"/>
      <c r="G347" s="94"/>
      <c r="H347" s="94"/>
      <c r="I347" s="94"/>
      <c r="J347" s="94"/>
      <c r="K347" s="94"/>
      <c r="L347" s="94"/>
      <c r="M347" s="94"/>
      <c r="N347" s="94"/>
      <c r="O347" s="94"/>
    </row>
    <row r="348" spans="2:15">
      <c r="B348" s="93"/>
      <c r="C348" s="93"/>
      <c r="D348" s="93"/>
      <c r="E348" s="93"/>
      <c r="F348" s="94"/>
      <c r="G348" s="94"/>
      <c r="H348" s="94"/>
      <c r="I348" s="94"/>
      <c r="J348" s="94"/>
      <c r="K348" s="94"/>
      <c r="L348" s="94"/>
      <c r="M348" s="94"/>
      <c r="N348" s="94"/>
      <c r="O348" s="94"/>
    </row>
    <row r="349" spans="2:15">
      <c r="B349" s="93"/>
      <c r="C349" s="93"/>
      <c r="D349" s="93"/>
      <c r="E349" s="93"/>
      <c r="F349" s="94"/>
      <c r="G349" s="94"/>
      <c r="H349" s="94"/>
      <c r="I349" s="94"/>
      <c r="J349" s="94"/>
      <c r="K349" s="94"/>
      <c r="L349" s="94"/>
      <c r="M349" s="94"/>
      <c r="N349" s="94"/>
      <c r="O349" s="94"/>
    </row>
    <row r="350" spans="2:15">
      <c r="B350" s="93"/>
      <c r="C350" s="93"/>
      <c r="D350" s="93"/>
      <c r="E350" s="93"/>
      <c r="F350" s="94"/>
      <c r="G350" s="94"/>
      <c r="H350" s="94"/>
      <c r="I350" s="94"/>
      <c r="J350" s="94"/>
      <c r="K350" s="94"/>
      <c r="L350" s="94"/>
      <c r="M350" s="94"/>
      <c r="N350" s="94"/>
      <c r="O350" s="94"/>
    </row>
    <row r="351" spans="2:15">
      <c r="B351" s="93"/>
      <c r="C351" s="93"/>
      <c r="D351" s="93"/>
      <c r="E351" s="93"/>
      <c r="F351" s="94"/>
      <c r="G351" s="94"/>
      <c r="H351" s="94"/>
      <c r="I351" s="94"/>
      <c r="J351" s="94"/>
      <c r="K351" s="94"/>
      <c r="L351" s="94"/>
      <c r="M351" s="94"/>
      <c r="N351" s="94"/>
      <c r="O351" s="94"/>
    </row>
    <row r="352" spans="2:15">
      <c r="B352" s="93"/>
      <c r="C352" s="93"/>
      <c r="D352" s="93"/>
      <c r="E352" s="93"/>
      <c r="F352" s="94"/>
      <c r="G352" s="94"/>
      <c r="H352" s="94"/>
      <c r="I352" s="94"/>
      <c r="J352" s="94"/>
      <c r="K352" s="94"/>
      <c r="L352" s="94"/>
      <c r="M352" s="94"/>
      <c r="N352" s="94"/>
      <c r="O352" s="94"/>
    </row>
    <row r="353" spans="2:15">
      <c r="B353" s="93"/>
      <c r="C353" s="93"/>
      <c r="D353" s="93"/>
      <c r="E353" s="93"/>
      <c r="F353" s="94"/>
      <c r="G353" s="94"/>
      <c r="H353" s="94"/>
      <c r="I353" s="94"/>
      <c r="J353" s="94"/>
      <c r="K353" s="94"/>
      <c r="L353" s="94"/>
      <c r="M353" s="94"/>
      <c r="N353" s="94"/>
      <c r="O353" s="94"/>
    </row>
    <row r="354" spans="2:15">
      <c r="B354" s="93"/>
      <c r="C354" s="93"/>
      <c r="D354" s="93"/>
      <c r="E354" s="93"/>
      <c r="F354" s="94"/>
      <c r="G354" s="94"/>
      <c r="H354" s="94"/>
      <c r="I354" s="94"/>
      <c r="J354" s="94"/>
      <c r="K354" s="94"/>
      <c r="L354" s="94"/>
      <c r="M354" s="94"/>
      <c r="N354" s="94"/>
      <c r="O354" s="94"/>
    </row>
    <row r="355" spans="2:15">
      <c r="B355" s="93"/>
      <c r="C355" s="93"/>
      <c r="D355" s="93"/>
      <c r="E355" s="93"/>
      <c r="F355" s="94"/>
      <c r="G355" s="94"/>
      <c r="H355" s="94"/>
      <c r="I355" s="94"/>
      <c r="J355" s="94"/>
      <c r="K355" s="94"/>
      <c r="L355" s="94"/>
      <c r="M355" s="94"/>
      <c r="N355" s="94"/>
      <c r="O355" s="94"/>
    </row>
    <row r="356" spans="2:15">
      <c r="B356" s="93"/>
      <c r="C356" s="93"/>
      <c r="D356" s="93"/>
      <c r="E356" s="93"/>
      <c r="F356" s="94"/>
      <c r="G356" s="94"/>
      <c r="H356" s="94"/>
      <c r="I356" s="94"/>
      <c r="J356" s="94"/>
      <c r="K356" s="94"/>
      <c r="L356" s="94"/>
      <c r="M356" s="94"/>
      <c r="N356" s="94"/>
      <c r="O356" s="94"/>
    </row>
    <row r="357" spans="2:15">
      <c r="B357" s="93"/>
      <c r="C357" s="93"/>
      <c r="D357" s="93"/>
      <c r="E357" s="93"/>
      <c r="F357" s="94"/>
      <c r="G357" s="94"/>
      <c r="H357" s="94"/>
      <c r="I357" s="94"/>
      <c r="J357" s="94"/>
      <c r="K357" s="94"/>
      <c r="L357" s="94"/>
      <c r="M357" s="94"/>
      <c r="N357" s="94"/>
      <c r="O357" s="94"/>
    </row>
    <row r="358" spans="2:15">
      <c r="B358" s="93"/>
      <c r="C358" s="93"/>
      <c r="D358" s="93"/>
      <c r="E358" s="93"/>
      <c r="F358" s="94"/>
      <c r="G358" s="94"/>
      <c r="H358" s="94"/>
      <c r="I358" s="94"/>
      <c r="J358" s="94"/>
      <c r="K358" s="94"/>
      <c r="L358" s="94"/>
      <c r="M358" s="94"/>
      <c r="N358" s="94"/>
      <c r="O358" s="94"/>
    </row>
    <row r="359" spans="2:15">
      <c r="B359" s="93"/>
      <c r="C359" s="93"/>
      <c r="D359" s="93"/>
      <c r="E359" s="93"/>
      <c r="F359" s="94"/>
      <c r="G359" s="94"/>
      <c r="H359" s="94"/>
      <c r="I359" s="94"/>
      <c r="J359" s="94"/>
      <c r="K359" s="94"/>
      <c r="L359" s="94"/>
      <c r="M359" s="94"/>
      <c r="N359" s="94"/>
      <c r="O359" s="94"/>
    </row>
    <row r="360" spans="2:15">
      <c r="B360" s="93"/>
      <c r="C360" s="93"/>
      <c r="D360" s="93"/>
      <c r="E360" s="93"/>
      <c r="F360" s="94"/>
      <c r="G360" s="94"/>
      <c r="H360" s="94"/>
      <c r="I360" s="94"/>
      <c r="J360" s="94"/>
      <c r="K360" s="94"/>
      <c r="L360" s="94"/>
      <c r="M360" s="94"/>
      <c r="N360" s="94"/>
      <c r="O360" s="94"/>
    </row>
    <row r="361" spans="2:15">
      <c r="B361" s="93"/>
      <c r="C361" s="93"/>
      <c r="D361" s="93"/>
      <c r="E361" s="93"/>
      <c r="F361" s="94"/>
      <c r="G361" s="94"/>
      <c r="H361" s="94"/>
      <c r="I361" s="94"/>
      <c r="J361" s="94"/>
      <c r="K361" s="94"/>
      <c r="L361" s="94"/>
      <c r="M361" s="94"/>
      <c r="N361" s="94"/>
      <c r="O361" s="94"/>
    </row>
    <row r="362" spans="2:15">
      <c r="B362" s="93"/>
      <c r="C362" s="93"/>
      <c r="D362" s="93"/>
      <c r="E362" s="93"/>
      <c r="F362" s="94"/>
      <c r="G362" s="94"/>
      <c r="H362" s="94"/>
      <c r="I362" s="94"/>
      <c r="J362" s="94"/>
      <c r="K362" s="94"/>
      <c r="L362" s="94"/>
      <c r="M362" s="94"/>
      <c r="N362" s="94"/>
      <c r="O362" s="94"/>
    </row>
    <row r="363" spans="2:15">
      <c r="B363" s="93"/>
      <c r="C363" s="93"/>
      <c r="D363" s="93"/>
      <c r="E363" s="93"/>
      <c r="F363" s="94"/>
      <c r="G363" s="94"/>
      <c r="H363" s="94"/>
      <c r="I363" s="94"/>
      <c r="J363" s="94"/>
      <c r="K363" s="94"/>
      <c r="L363" s="94"/>
      <c r="M363" s="94"/>
      <c r="N363" s="94"/>
      <c r="O363" s="94"/>
    </row>
    <row r="364" spans="2:15">
      <c r="B364" s="93"/>
      <c r="C364" s="93"/>
      <c r="D364" s="93"/>
      <c r="E364" s="93"/>
      <c r="F364" s="94"/>
      <c r="G364" s="94"/>
      <c r="H364" s="94"/>
      <c r="I364" s="94"/>
      <c r="J364" s="94"/>
      <c r="K364" s="94"/>
      <c r="L364" s="94"/>
      <c r="M364" s="94"/>
      <c r="N364" s="94"/>
      <c r="O364" s="94"/>
    </row>
    <row r="365" spans="2:15">
      <c r="B365" s="93"/>
      <c r="C365" s="93"/>
      <c r="D365" s="93"/>
      <c r="E365" s="93"/>
      <c r="F365" s="94"/>
      <c r="G365" s="94"/>
      <c r="H365" s="94"/>
      <c r="I365" s="94"/>
      <c r="J365" s="94"/>
      <c r="K365" s="94"/>
      <c r="L365" s="94"/>
      <c r="M365" s="94"/>
      <c r="N365" s="94"/>
      <c r="O365" s="94"/>
    </row>
    <row r="366" spans="2:15">
      <c r="B366" s="93"/>
      <c r="C366" s="93"/>
      <c r="D366" s="93"/>
      <c r="E366" s="93"/>
      <c r="F366" s="94"/>
      <c r="G366" s="94"/>
      <c r="H366" s="94"/>
      <c r="I366" s="94"/>
      <c r="J366" s="94"/>
      <c r="K366" s="94"/>
      <c r="L366" s="94"/>
      <c r="M366" s="94"/>
      <c r="N366" s="94"/>
      <c r="O366" s="94"/>
    </row>
    <row r="367" spans="2:15">
      <c r="B367" s="93"/>
      <c r="C367" s="93"/>
      <c r="D367" s="93"/>
      <c r="E367" s="93"/>
      <c r="F367" s="94"/>
      <c r="G367" s="94"/>
      <c r="H367" s="94"/>
      <c r="I367" s="94"/>
      <c r="J367" s="94"/>
      <c r="K367" s="94"/>
      <c r="L367" s="94"/>
      <c r="M367" s="94"/>
      <c r="N367" s="94"/>
      <c r="O367" s="94"/>
    </row>
    <row r="368" spans="2:15">
      <c r="B368" s="93"/>
      <c r="C368" s="93"/>
      <c r="D368" s="93"/>
      <c r="E368" s="93"/>
      <c r="F368" s="94"/>
      <c r="G368" s="94"/>
      <c r="H368" s="94"/>
      <c r="I368" s="94"/>
      <c r="J368" s="94"/>
      <c r="K368" s="94"/>
      <c r="L368" s="94"/>
      <c r="M368" s="94"/>
      <c r="N368" s="94"/>
      <c r="O368" s="94"/>
    </row>
    <row r="369" spans="2:15">
      <c r="B369" s="93"/>
      <c r="C369" s="93"/>
      <c r="D369" s="93"/>
      <c r="E369" s="93"/>
      <c r="F369" s="94"/>
      <c r="G369" s="94"/>
      <c r="H369" s="94"/>
      <c r="I369" s="94"/>
      <c r="J369" s="94"/>
      <c r="K369" s="94"/>
      <c r="L369" s="94"/>
      <c r="M369" s="94"/>
      <c r="N369" s="94"/>
      <c r="O369" s="94"/>
    </row>
    <row r="370" spans="2:15">
      <c r="B370" s="93"/>
      <c r="C370" s="93"/>
      <c r="D370" s="93"/>
      <c r="E370" s="93"/>
      <c r="F370" s="94"/>
      <c r="G370" s="94"/>
      <c r="H370" s="94"/>
      <c r="I370" s="94"/>
      <c r="J370" s="94"/>
      <c r="K370" s="94"/>
      <c r="L370" s="94"/>
      <c r="M370" s="94"/>
      <c r="N370" s="94"/>
      <c r="O370" s="94"/>
    </row>
    <row r="371" spans="2:15">
      <c r="B371" s="93"/>
      <c r="C371" s="93"/>
      <c r="D371" s="93"/>
      <c r="E371" s="93"/>
      <c r="F371" s="94"/>
      <c r="G371" s="94"/>
      <c r="H371" s="94"/>
      <c r="I371" s="94"/>
      <c r="J371" s="94"/>
      <c r="K371" s="94"/>
      <c r="L371" s="94"/>
      <c r="M371" s="94"/>
      <c r="N371" s="94"/>
      <c r="O371" s="94"/>
    </row>
    <row r="372" spans="2:15">
      <c r="B372" s="93"/>
      <c r="C372" s="93"/>
      <c r="D372" s="93"/>
      <c r="E372" s="93"/>
      <c r="F372" s="94"/>
      <c r="G372" s="94"/>
      <c r="H372" s="94"/>
      <c r="I372" s="94"/>
      <c r="J372" s="94"/>
      <c r="K372" s="94"/>
      <c r="L372" s="94"/>
      <c r="M372" s="94"/>
      <c r="N372" s="94"/>
      <c r="O372" s="94"/>
    </row>
    <row r="373" spans="2:15">
      <c r="B373" s="93"/>
      <c r="C373" s="93"/>
      <c r="D373" s="93"/>
      <c r="E373" s="93"/>
      <c r="F373" s="94"/>
      <c r="G373" s="94"/>
      <c r="H373" s="94"/>
      <c r="I373" s="94"/>
      <c r="J373" s="94"/>
      <c r="K373" s="94"/>
      <c r="L373" s="94"/>
      <c r="M373" s="94"/>
      <c r="N373" s="94"/>
      <c r="O373" s="94"/>
    </row>
    <row r="374" spans="2:15">
      <c r="B374" s="93"/>
      <c r="C374" s="93"/>
      <c r="D374" s="93"/>
      <c r="E374" s="93"/>
      <c r="F374" s="94"/>
      <c r="G374" s="94"/>
      <c r="H374" s="94"/>
      <c r="I374" s="94"/>
      <c r="J374" s="94"/>
      <c r="K374" s="94"/>
      <c r="L374" s="94"/>
      <c r="M374" s="94"/>
      <c r="N374" s="94"/>
      <c r="O374" s="94"/>
    </row>
    <row r="375" spans="2:15">
      <c r="B375" s="93"/>
      <c r="C375" s="93"/>
      <c r="D375" s="93"/>
      <c r="E375" s="93"/>
      <c r="F375" s="94"/>
      <c r="G375" s="94"/>
      <c r="H375" s="94"/>
      <c r="I375" s="94"/>
      <c r="J375" s="94"/>
      <c r="K375" s="94"/>
      <c r="L375" s="94"/>
      <c r="M375" s="94"/>
      <c r="N375" s="94"/>
      <c r="O375" s="94"/>
    </row>
    <row r="376" spans="2:15">
      <c r="B376" s="93"/>
      <c r="C376" s="93"/>
      <c r="D376" s="93"/>
      <c r="E376" s="93"/>
      <c r="F376" s="94"/>
      <c r="G376" s="94"/>
      <c r="H376" s="94"/>
      <c r="I376" s="94"/>
      <c r="J376" s="94"/>
      <c r="K376" s="94"/>
      <c r="L376" s="94"/>
      <c r="M376" s="94"/>
      <c r="N376" s="94"/>
      <c r="O376" s="94"/>
    </row>
    <row r="377" spans="2:15">
      <c r="B377" s="93"/>
      <c r="C377" s="93"/>
      <c r="D377" s="93"/>
      <c r="E377" s="93"/>
      <c r="F377" s="94"/>
      <c r="G377" s="94"/>
      <c r="H377" s="94"/>
      <c r="I377" s="94"/>
      <c r="J377" s="94"/>
      <c r="K377" s="94"/>
      <c r="L377" s="94"/>
      <c r="M377" s="94"/>
      <c r="N377" s="94"/>
      <c r="O377" s="94"/>
    </row>
    <row r="378" spans="2:15">
      <c r="B378" s="93"/>
      <c r="C378" s="93"/>
      <c r="D378" s="93"/>
      <c r="E378" s="93"/>
      <c r="F378" s="94"/>
      <c r="G378" s="94"/>
      <c r="H378" s="94"/>
      <c r="I378" s="94"/>
      <c r="J378" s="94"/>
      <c r="K378" s="94"/>
      <c r="L378" s="94"/>
      <c r="M378" s="94"/>
      <c r="N378" s="94"/>
      <c r="O378" s="94"/>
    </row>
    <row r="379" spans="2:15">
      <c r="B379" s="93"/>
      <c r="C379" s="93"/>
      <c r="D379" s="93"/>
      <c r="E379" s="93"/>
      <c r="F379" s="94"/>
      <c r="G379" s="94"/>
      <c r="H379" s="94"/>
      <c r="I379" s="94"/>
      <c r="J379" s="94"/>
      <c r="K379" s="94"/>
      <c r="L379" s="94"/>
      <c r="M379" s="94"/>
      <c r="N379" s="94"/>
      <c r="O379" s="94"/>
    </row>
    <row r="380" spans="2:15">
      <c r="B380" s="93"/>
      <c r="C380" s="93"/>
      <c r="D380" s="93"/>
      <c r="E380" s="93"/>
      <c r="F380" s="94"/>
      <c r="G380" s="94"/>
      <c r="H380" s="94"/>
      <c r="I380" s="94"/>
      <c r="J380" s="94"/>
      <c r="K380" s="94"/>
      <c r="L380" s="94"/>
      <c r="M380" s="94"/>
      <c r="N380" s="94"/>
      <c r="O380" s="94"/>
    </row>
    <row r="381" spans="2:15">
      <c r="B381" s="93"/>
      <c r="C381" s="93"/>
      <c r="D381" s="93"/>
      <c r="E381" s="93"/>
      <c r="F381" s="94"/>
      <c r="G381" s="94"/>
      <c r="H381" s="94"/>
      <c r="I381" s="94"/>
      <c r="J381" s="94"/>
      <c r="K381" s="94"/>
      <c r="L381" s="94"/>
      <c r="M381" s="94"/>
      <c r="N381" s="94"/>
      <c r="O381" s="94"/>
    </row>
    <row r="382" spans="2:15">
      <c r="B382" s="93"/>
      <c r="C382" s="93"/>
      <c r="D382" s="93"/>
      <c r="E382" s="93"/>
      <c r="F382" s="94"/>
      <c r="G382" s="94"/>
      <c r="H382" s="94"/>
      <c r="I382" s="94"/>
      <c r="J382" s="94"/>
      <c r="K382" s="94"/>
      <c r="L382" s="94"/>
      <c r="M382" s="94"/>
      <c r="N382" s="94"/>
      <c r="O382" s="94"/>
    </row>
    <row r="383" spans="2:15">
      <c r="B383" s="93"/>
      <c r="C383" s="93"/>
      <c r="D383" s="93"/>
      <c r="E383" s="93"/>
      <c r="F383" s="94"/>
      <c r="G383" s="94"/>
      <c r="H383" s="94"/>
      <c r="I383" s="94"/>
      <c r="J383" s="94"/>
      <c r="K383" s="94"/>
      <c r="L383" s="94"/>
      <c r="M383" s="94"/>
      <c r="N383" s="94"/>
      <c r="O383" s="94"/>
    </row>
    <row r="384" spans="2:15">
      <c r="B384" s="93"/>
      <c r="C384" s="93"/>
      <c r="D384" s="93"/>
      <c r="E384" s="93"/>
      <c r="F384" s="94"/>
      <c r="G384" s="94"/>
      <c r="H384" s="94"/>
      <c r="I384" s="94"/>
      <c r="J384" s="94"/>
      <c r="K384" s="94"/>
      <c r="L384" s="94"/>
      <c r="M384" s="94"/>
      <c r="N384" s="94"/>
      <c r="O384" s="94"/>
    </row>
    <row r="385" spans="2:15">
      <c r="B385" s="93"/>
      <c r="C385" s="93"/>
      <c r="D385" s="93"/>
      <c r="E385" s="93"/>
      <c r="F385" s="94"/>
      <c r="G385" s="94"/>
      <c r="H385" s="94"/>
      <c r="I385" s="94"/>
      <c r="J385" s="94"/>
      <c r="K385" s="94"/>
      <c r="L385" s="94"/>
      <c r="M385" s="94"/>
      <c r="N385" s="94"/>
      <c r="O385" s="94"/>
    </row>
    <row r="386" spans="2:15">
      <c r="B386" s="93"/>
      <c r="C386" s="93"/>
      <c r="D386" s="93"/>
      <c r="E386" s="93"/>
      <c r="F386" s="94"/>
      <c r="G386" s="94"/>
      <c r="H386" s="94"/>
      <c r="I386" s="94"/>
      <c r="J386" s="94"/>
      <c r="K386" s="94"/>
      <c r="L386" s="94"/>
      <c r="M386" s="94"/>
      <c r="N386" s="94"/>
      <c r="O386" s="94"/>
    </row>
    <row r="387" spans="2:15">
      <c r="B387" s="93"/>
      <c r="C387" s="93"/>
      <c r="D387" s="93"/>
      <c r="E387" s="93"/>
      <c r="F387" s="94"/>
      <c r="G387" s="94"/>
      <c r="H387" s="94"/>
      <c r="I387" s="94"/>
      <c r="J387" s="94"/>
      <c r="K387" s="94"/>
      <c r="L387" s="94"/>
      <c r="M387" s="94"/>
      <c r="N387" s="94"/>
      <c r="O387" s="94"/>
    </row>
    <row r="388" spans="2:15">
      <c r="B388" s="93"/>
      <c r="C388" s="93"/>
      <c r="D388" s="93"/>
      <c r="E388" s="93"/>
      <c r="F388" s="94"/>
      <c r="G388" s="94"/>
      <c r="H388" s="94"/>
      <c r="I388" s="94"/>
      <c r="J388" s="94"/>
      <c r="K388" s="94"/>
      <c r="L388" s="94"/>
      <c r="M388" s="94"/>
      <c r="N388" s="94"/>
      <c r="O388" s="94"/>
    </row>
    <row r="389" spans="2:15">
      <c r="B389" s="93"/>
      <c r="C389" s="93"/>
      <c r="D389" s="93"/>
      <c r="E389" s="93"/>
      <c r="F389" s="94"/>
      <c r="G389" s="94"/>
      <c r="H389" s="94"/>
      <c r="I389" s="94"/>
      <c r="J389" s="94"/>
      <c r="K389" s="94"/>
      <c r="L389" s="94"/>
      <c r="M389" s="94"/>
      <c r="N389" s="94"/>
      <c r="O389" s="94"/>
    </row>
    <row r="390" spans="2:15">
      <c r="B390" s="93"/>
      <c r="C390" s="93"/>
      <c r="D390" s="93"/>
      <c r="E390" s="93"/>
      <c r="F390" s="94"/>
      <c r="G390" s="94"/>
      <c r="H390" s="94"/>
      <c r="I390" s="94"/>
      <c r="J390" s="94"/>
      <c r="K390" s="94"/>
      <c r="L390" s="94"/>
      <c r="M390" s="94"/>
      <c r="N390" s="94"/>
      <c r="O390" s="94"/>
    </row>
    <row r="391" spans="2:15">
      <c r="B391" s="93"/>
      <c r="C391" s="93"/>
      <c r="D391" s="93"/>
      <c r="E391" s="93"/>
      <c r="F391" s="94"/>
      <c r="G391" s="94"/>
      <c r="H391" s="94"/>
      <c r="I391" s="94"/>
      <c r="J391" s="94"/>
      <c r="K391" s="94"/>
      <c r="L391" s="94"/>
      <c r="M391" s="94"/>
      <c r="N391" s="94"/>
      <c r="O391" s="94"/>
    </row>
    <row r="392" spans="2:15">
      <c r="B392" s="93"/>
      <c r="C392" s="93"/>
      <c r="D392" s="93"/>
      <c r="E392" s="93"/>
      <c r="F392" s="94"/>
      <c r="G392" s="94"/>
      <c r="H392" s="94"/>
      <c r="I392" s="94"/>
      <c r="J392" s="94"/>
      <c r="K392" s="94"/>
      <c r="L392" s="94"/>
      <c r="M392" s="94"/>
      <c r="N392" s="94"/>
      <c r="O392" s="94"/>
    </row>
    <row r="393" spans="2:15">
      <c r="B393" s="93"/>
      <c r="C393" s="93"/>
      <c r="D393" s="93"/>
      <c r="E393" s="93"/>
      <c r="F393" s="94"/>
      <c r="G393" s="94"/>
      <c r="H393" s="94"/>
      <c r="I393" s="94"/>
      <c r="J393" s="94"/>
      <c r="K393" s="94"/>
      <c r="L393" s="94"/>
      <c r="M393" s="94"/>
      <c r="N393" s="94"/>
      <c r="O393" s="94"/>
    </row>
    <row r="394" spans="2:15">
      <c r="B394" s="93"/>
      <c r="C394" s="93"/>
      <c r="D394" s="93"/>
      <c r="E394" s="93"/>
      <c r="F394" s="94"/>
      <c r="G394" s="94"/>
      <c r="H394" s="94"/>
      <c r="I394" s="94"/>
      <c r="J394" s="94"/>
      <c r="K394" s="94"/>
      <c r="L394" s="94"/>
      <c r="M394" s="94"/>
      <c r="N394" s="94"/>
      <c r="O394" s="94"/>
    </row>
    <row r="395" spans="2:15">
      <c r="B395" s="93"/>
      <c r="C395" s="93"/>
      <c r="D395" s="93"/>
      <c r="E395" s="93"/>
      <c r="F395" s="94"/>
      <c r="G395" s="94"/>
      <c r="H395" s="94"/>
      <c r="I395" s="94"/>
      <c r="J395" s="94"/>
      <c r="K395" s="94"/>
      <c r="L395" s="94"/>
      <c r="M395" s="94"/>
      <c r="N395" s="94"/>
      <c r="O395" s="94"/>
    </row>
    <row r="396" spans="2:15">
      <c r="B396" s="93"/>
      <c r="C396" s="93"/>
      <c r="D396" s="93"/>
      <c r="E396" s="93"/>
      <c r="F396" s="94"/>
      <c r="G396" s="94"/>
      <c r="H396" s="94"/>
      <c r="I396" s="94"/>
      <c r="J396" s="94"/>
      <c r="K396" s="94"/>
      <c r="L396" s="94"/>
      <c r="M396" s="94"/>
      <c r="N396" s="94"/>
      <c r="O396" s="94"/>
    </row>
    <row r="397" spans="2:15">
      <c r="B397" s="93"/>
      <c r="C397" s="93"/>
      <c r="D397" s="93"/>
      <c r="E397" s="93"/>
      <c r="F397" s="94"/>
      <c r="G397" s="94"/>
      <c r="H397" s="94"/>
      <c r="I397" s="94"/>
      <c r="J397" s="94"/>
      <c r="K397" s="94"/>
      <c r="L397" s="94"/>
      <c r="M397" s="94"/>
      <c r="N397" s="94"/>
      <c r="O397" s="94"/>
    </row>
    <row r="398" spans="2:15">
      <c r="B398" s="93"/>
      <c r="C398" s="93"/>
      <c r="D398" s="93"/>
      <c r="E398" s="93"/>
      <c r="F398" s="94"/>
      <c r="G398" s="94"/>
      <c r="H398" s="94"/>
      <c r="I398" s="94"/>
      <c r="J398" s="94"/>
      <c r="K398" s="94"/>
      <c r="L398" s="94"/>
      <c r="M398" s="94"/>
      <c r="N398" s="94"/>
      <c r="O398" s="94"/>
    </row>
    <row r="399" spans="2:15">
      <c r="B399" s="93"/>
      <c r="C399" s="93"/>
      <c r="D399" s="93"/>
      <c r="E399" s="93"/>
      <c r="F399" s="94"/>
      <c r="G399" s="94"/>
      <c r="H399" s="94"/>
      <c r="I399" s="94"/>
      <c r="J399" s="94"/>
      <c r="K399" s="94"/>
      <c r="L399" s="94"/>
      <c r="M399" s="94"/>
      <c r="N399" s="94"/>
      <c r="O399" s="94"/>
    </row>
    <row r="400" spans="2:15">
      <c r="B400" s="93"/>
      <c r="C400" s="93"/>
      <c r="D400" s="93"/>
      <c r="E400" s="93"/>
      <c r="F400" s="94"/>
      <c r="G400" s="94"/>
      <c r="H400" s="94"/>
      <c r="I400" s="94"/>
      <c r="J400" s="94"/>
      <c r="K400" s="94"/>
      <c r="L400" s="94"/>
      <c r="M400" s="94"/>
      <c r="N400" s="94"/>
      <c r="O400" s="94"/>
    </row>
    <row r="401" spans="2:15">
      <c r="B401" s="93"/>
      <c r="C401" s="93"/>
      <c r="D401" s="93"/>
      <c r="E401" s="93"/>
      <c r="F401" s="94"/>
      <c r="G401" s="94"/>
      <c r="H401" s="94"/>
      <c r="I401" s="94"/>
      <c r="J401" s="94"/>
      <c r="K401" s="94"/>
      <c r="L401" s="94"/>
      <c r="M401" s="94"/>
      <c r="N401" s="94"/>
      <c r="O401" s="94"/>
    </row>
    <row r="402" spans="2:15">
      <c r="B402" s="93"/>
      <c r="C402" s="93"/>
      <c r="D402" s="93"/>
      <c r="E402" s="93"/>
      <c r="F402" s="94"/>
      <c r="G402" s="94"/>
      <c r="H402" s="94"/>
      <c r="I402" s="94"/>
      <c r="J402" s="94"/>
      <c r="K402" s="94"/>
      <c r="L402" s="94"/>
      <c r="M402" s="94"/>
      <c r="N402" s="94"/>
      <c r="O402" s="94"/>
    </row>
    <row r="403" spans="2:15">
      <c r="B403" s="93"/>
      <c r="C403" s="93"/>
      <c r="D403" s="93"/>
      <c r="E403" s="93"/>
      <c r="F403" s="94"/>
      <c r="G403" s="94"/>
      <c r="H403" s="94"/>
      <c r="I403" s="94"/>
      <c r="J403" s="94"/>
      <c r="K403" s="94"/>
      <c r="L403" s="94"/>
      <c r="M403" s="94"/>
      <c r="N403" s="94"/>
      <c r="O403" s="94"/>
    </row>
    <row r="404" spans="2:15">
      <c r="B404" s="93"/>
      <c r="C404" s="93"/>
      <c r="D404" s="93"/>
      <c r="E404" s="93"/>
      <c r="F404" s="94"/>
      <c r="G404" s="94"/>
      <c r="H404" s="94"/>
      <c r="I404" s="94"/>
      <c r="J404" s="94"/>
      <c r="K404" s="94"/>
      <c r="L404" s="94"/>
      <c r="M404" s="94"/>
      <c r="N404" s="94"/>
      <c r="O404" s="94"/>
    </row>
    <row r="405" spans="2:15">
      <c r="B405" s="93"/>
      <c r="C405" s="93"/>
      <c r="D405" s="93"/>
      <c r="E405" s="93"/>
      <c r="F405" s="94"/>
      <c r="G405" s="94"/>
      <c r="H405" s="94"/>
      <c r="I405" s="94"/>
      <c r="J405" s="94"/>
      <c r="K405" s="94"/>
      <c r="L405" s="94"/>
      <c r="M405" s="94"/>
      <c r="N405" s="94"/>
      <c r="O405" s="94"/>
    </row>
    <row r="406" spans="2:15">
      <c r="B406" s="93"/>
      <c r="C406" s="93"/>
      <c r="D406" s="93"/>
      <c r="E406" s="93"/>
      <c r="F406" s="94"/>
      <c r="G406" s="94"/>
      <c r="H406" s="94"/>
      <c r="I406" s="94"/>
      <c r="J406" s="94"/>
      <c r="K406" s="94"/>
      <c r="L406" s="94"/>
      <c r="M406" s="94"/>
      <c r="N406" s="94"/>
      <c r="O406" s="94"/>
    </row>
    <row r="407" spans="2:15">
      <c r="B407" s="93"/>
      <c r="C407" s="93"/>
      <c r="D407" s="93"/>
      <c r="E407" s="93"/>
      <c r="F407" s="94"/>
      <c r="G407" s="94"/>
      <c r="H407" s="94"/>
      <c r="I407" s="94"/>
      <c r="J407" s="94"/>
      <c r="K407" s="94"/>
      <c r="L407" s="94"/>
      <c r="M407" s="94"/>
      <c r="N407" s="94"/>
      <c r="O407" s="94"/>
    </row>
    <row r="408" spans="2:15">
      <c r="B408" s="93"/>
      <c r="C408" s="93"/>
      <c r="D408" s="93"/>
      <c r="E408" s="93"/>
      <c r="F408" s="94"/>
      <c r="G408" s="94"/>
      <c r="H408" s="94"/>
      <c r="I408" s="94"/>
      <c r="J408" s="94"/>
      <c r="K408" s="94"/>
      <c r="L408" s="94"/>
      <c r="M408" s="94"/>
      <c r="N408" s="94"/>
      <c r="O408" s="94"/>
    </row>
    <row r="409" spans="2:15">
      <c r="B409" s="93"/>
      <c r="C409" s="93"/>
      <c r="D409" s="93"/>
      <c r="E409" s="93"/>
      <c r="F409" s="94"/>
      <c r="G409" s="94"/>
      <c r="H409" s="94"/>
      <c r="I409" s="94"/>
      <c r="J409" s="94"/>
      <c r="K409" s="94"/>
      <c r="L409" s="94"/>
      <c r="M409" s="94"/>
      <c r="N409" s="94"/>
      <c r="O409" s="94"/>
    </row>
    <row r="410" spans="2:15">
      <c r="B410" s="93"/>
      <c r="C410" s="93"/>
      <c r="D410" s="93"/>
      <c r="E410" s="93"/>
      <c r="F410" s="94"/>
      <c r="G410" s="94"/>
      <c r="H410" s="94"/>
      <c r="I410" s="94"/>
      <c r="J410" s="94"/>
      <c r="K410" s="94"/>
      <c r="L410" s="94"/>
      <c r="M410" s="94"/>
      <c r="N410" s="94"/>
      <c r="O410" s="94"/>
    </row>
    <row r="411" spans="2:15">
      <c r="B411" s="93"/>
      <c r="C411" s="93"/>
      <c r="D411" s="93"/>
      <c r="E411" s="93"/>
      <c r="F411" s="94"/>
      <c r="G411" s="94"/>
      <c r="H411" s="94"/>
      <c r="I411" s="94"/>
      <c r="J411" s="94"/>
      <c r="K411" s="94"/>
      <c r="L411" s="94"/>
      <c r="M411" s="94"/>
      <c r="N411" s="94"/>
      <c r="O411" s="94"/>
    </row>
    <row r="412" spans="2:15">
      <c r="B412" s="93"/>
      <c r="C412" s="93"/>
      <c r="D412" s="93"/>
      <c r="E412" s="93"/>
      <c r="F412" s="94"/>
      <c r="G412" s="94"/>
      <c r="H412" s="94"/>
      <c r="I412" s="94"/>
      <c r="J412" s="94"/>
      <c r="K412" s="94"/>
      <c r="L412" s="94"/>
      <c r="M412" s="94"/>
      <c r="N412" s="94"/>
      <c r="O412" s="94"/>
    </row>
    <row r="413" spans="2:15">
      <c r="B413" s="93"/>
      <c r="C413" s="93"/>
      <c r="D413" s="93"/>
      <c r="E413" s="93"/>
      <c r="F413" s="94"/>
      <c r="G413" s="94"/>
      <c r="H413" s="94"/>
      <c r="I413" s="94"/>
      <c r="J413" s="94"/>
      <c r="K413" s="94"/>
      <c r="L413" s="94"/>
      <c r="M413" s="94"/>
      <c r="N413" s="94"/>
      <c r="O413" s="94"/>
    </row>
    <row r="414" spans="2:15">
      <c r="B414" s="93"/>
      <c r="C414" s="93"/>
      <c r="D414" s="93"/>
      <c r="E414" s="93"/>
      <c r="F414" s="94"/>
      <c r="G414" s="94"/>
      <c r="H414" s="94"/>
      <c r="I414" s="94"/>
      <c r="J414" s="94"/>
      <c r="K414" s="94"/>
      <c r="L414" s="94"/>
      <c r="M414" s="94"/>
      <c r="N414" s="94"/>
      <c r="O414" s="94"/>
    </row>
    <row r="415" spans="2:15">
      <c r="B415" s="93"/>
      <c r="C415" s="93"/>
      <c r="D415" s="93"/>
      <c r="E415" s="93"/>
      <c r="F415" s="94"/>
      <c r="G415" s="94"/>
      <c r="H415" s="94"/>
      <c r="I415" s="94"/>
      <c r="J415" s="94"/>
      <c r="K415" s="94"/>
      <c r="L415" s="94"/>
      <c r="M415" s="94"/>
      <c r="N415" s="94"/>
      <c r="O415" s="94"/>
    </row>
    <row r="416" spans="2:15">
      <c r="B416" s="93"/>
      <c r="C416" s="93"/>
      <c r="D416" s="93"/>
      <c r="E416" s="93"/>
      <c r="F416" s="94"/>
      <c r="G416" s="94"/>
      <c r="H416" s="94"/>
      <c r="I416" s="94"/>
      <c r="J416" s="94"/>
      <c r="K416" s="94"/>
      <c r="L416" s="94"/>
      <c r="M416" s="94"/>
      <c r="N416" s="94"/>
      <c r="O416" s="94"/>
    </row>
    <row r="417" spans="2:15">
      <c r="B417" s="93"/>
      <c r="C417" s="93"/>
      <c r="D417" s="93"/>
      <c r="E417" s="93"/>
      <c r="F417" s="94"/>
      <c r="G417" s="94"/>
      <c r="H417" s="94"/>
      <c r="I417" s="94"/>
      <c r="J417" s="94"/>
      <c r="K417" s="94"/>
      <c r="L417" s="94"/>
      <c r="M417" s="94"/>
      <c r="N417" s="94"/>
      <c r="O417" s="94"/>
    </row>
    <row r="418" spans="2:15">
      <c r="B418" s="93"/>
      <c r="C418" s="93"/>
      <c r="D418" s="93"/>
      <c r="E418" s="93"/>
      <c r="F418" s="94"/>
      <c r="G418" s="94"/>
      <c r="H418" s="94"/>
      <c r="I418" s="94"/>
      <c r="J418" s="94"/>
      <c r="K418" s="94"/>
      <c r="L418" s="94"/>
      <c r="M418" s="94"/>
      <c r="N418" s="94"/>
      <c r="O418" s="94"/>
    </row>
    <row r="419" spans="2:15">
      <c r="B419" s="93"/>
      <c r="C419" s="93"/>
      <c r="D419" s="93"/>
      <c r="E419" s="93"/>
      <c r="F419" s="94"/>
      <c r="G419" s="94"/>
      <c r="H419" s="94"/>
      <c r="I419" s="94"/>
      <c r="J419" s="94"/>
      <c r="K419" s="94"/>
      <c r="L419" s="94"/>
      <c r="M419" s="94"/>
      <c r="N419" s="94"/>
      <c r="O419" s="94"/>
    </row>
    <row r="420" spans="2:15">
      <c r="B420" s="93"/>
      <c r="C420" s="93"/>
      <c r="D420" s="93"/>
      <c r="E420" s="93"/>
      <c r="F420" s="94"/>
      <c r="G420" s="94"/>
      <c r="H420" s="94"/>
      <c r="I420" s="94"/>
      <c r="J420" s="94"/>
      <c r="K420" s="94"/>
      <c r="L420" s="94"/>
      <c r="M420" s="94"/>
      <c r="N420" s="94"/>
      <c r="O420" s="94"/>
    </row>
    <row r="421" spans="2:15">
      <c r="B421" s="93"/>
      <c r="C421" s="93"/>
      <c r="D421" s="93"/>
      <c r="E421" s="93"/>
      <c r="F421" s="94"/>
      <c r="G421" s="94"/>
      <c r="H421" s="94"/>
      <c r="I421" s="94"/>
      <c r="J421" s="94"/>
      <c r="K421" s="94"/>
      <c r="L421" s="94"/>
      <c r="M421" s="94"/>
      <c r="N421" s="94"/>
      <c r="O421" s="94"/>
    </row>
    <row r="422" spans="2:15">
      <c r="B422" s="93"/>
      <c r="C422" s="93"/>
      <c r="D422" s="93"/>
      <c r="E422" s="93"/>
      <c r="F422" s="94"/>
      <c r="G422" s="94"/>
      <c r="H422" s="94"/>
      <c r="I422" s="94"/>
      <c r="J422" s="94"/>
      <c r="K422" s="94"/>
      <c r="L422" s="94"/>
      <c r="M422" s="94"/>
      <c r="N422" s="94"/>
      <c r="O422" s="94"/>
    </row>
    <row r="423" spans="2:15">
      <c r="B423" s="93"/>
      <c r="C423" s="93"/>
      <c r="D423" s="93"/>
      <c r="E423" s="93"/>
      <c r="F423" s="94"/>
      <c r="G423" s="94"/>
      <c r="H423" s="94"/>
      <c r="I423" s="94"/>
      <c r="J423" s="94"/>
      <c r="K423" s="94"/>
      <c r="L423" s="94"/>
      <c r="M423" s="94"/>
      <c r="N423" s="94"/>
      <c r="O423" s="94"/>
    </row>
    <row r="424" spans="2:15">
      <c r="B424" s="93"/>
      <c r="C424" s="93"/>
      <c r="D424" s="93"/>
      <c r="E424" s="93"/>
      <c r="F424" s="94"/>
      <c r="G424" s="94"/>
      <c r="H424" s="94"/>
      <c r="I424" s="94"/>
      <c r="J424" s="94"/>
      <c r="K424" s="94"/>
      <c r="L424" s="94"/>
      <c r="M424" s="94"/>
      <c r="N424" s="94"/>
      <c r="O424" s="94"/>
    </row>
    <row r="425" spans="2:15">
      <c r="B425" s="93"/>
      <c r="C425" s="93"/>
      <c r="D425" s="93"/>
      <c r="E425" s="93"/>
      <c r="F425" s="94"/>
      <c r="G425" s="94"/>
      <c r="H425" s="94"/>
      <c r="I425" s="94"/>
      <c r="J425" s="94"/>
      <c r="K425" s="94"/>
      <c r="L425" s="94"/>
      <c r="M425" s="94"/>
      <c r="N425" s="94"/>
      <c r="O425" s="94"/>
    </row>
    <row r="426" spans="2:15">
      <c r="B426" s="93"/>
      <c r="C426" s="93"/>
      <c r="D426" s="93"/>
      <c r="E426" s="93"/>
      <c r="F426" s="94"/>
      <c r="G426" s="94"/>
      <c r="H426" s="94"/>
      <c r="I426" s="94"/>
      <c r="J426" s="94"/>
      <c r="K426" s="94"/>
      <c r="L426" s="94"/>
      <c r="M426" s="94"/>
      <c r="N426" s="94"/>
      <c r="O426" s="94"/>
    </row>
    <row r="427" spans="2:15">
      <c r="B427" s="93"/>
      <c r="C427" s="93"/>
      <c r="D427" s="93"/>
      <c r="E427" s="93"/>
      <c r="F427" s="94"/>
      <c r="G427" s="94"/>
      <c r="H427" s="94"/>
      <c r="I427" s="94"/>
      <c r="J427" s="94"/>
      <c r="K427" s="94"/>
      <c r="L427" s="94"/>
      <c r="M427" s="94"/>
      <c r="N427" s="94"/>
      <c r="O427" s="94"/>
    </row>
    <row r="428" spans="2:15">
      <c r="B428" s="93"/>
      <c r="C428" s="93"/>
      <c r="D428" s="93"/>
      <c r="E428" s="93"/>
      <c r="F428" s="94"/>
      <c r="G428" s="94"/>
      <c r="H428" s="94"/>
      <c r="I428" s="94"/>
      <c r="J428" s="94"/>
      <c r="K428" s="94"/>
      <c r="L428" s="94"/>
      <c r="M428" s="94"/>
      <c r="N428" s="94"/>
      <c r="O428" s="94"/>
    </row>
    <row r="429" spans="2:15">
      <c r="B429" s="93"/>
      <c r="C429" s="93"/>
      <c r="D429" s="93"/>
      <c r="E429" s="93"/>
      <c r="F429" s="94"/>
      <c r="G429" s="94"/>
      <c r="H429" s="94"/>
      <c r="I429" s="94"/>
      <c r="J429" s="94"/>
      <c r="K429" s="94"/>
      <c r="L429" s="94"/>
      <c r="M429" s="94"/>
      <c r="N429" s="94"/>
      <c r="O429" s="94"/>
    </row>
    <row r="430" spans="2:15">
      <c r="B430" s="93"/>
      <c r="C430" s="93"/>
      <c r="D430" s="93"/>
      <c r="E430" s="93"/>
      <c r="F430" s="94"/>
      <c r="G430" s="94"/>
      <c r="H430" s="94"/>
      <c r="I430" s="94"/>
      <c r="J430" s="94"/>
      <c r="K430" s="94"/>
      <c r="L430" s="94"/>
      <c r="M430" s="94"/>
      <c r="N430" s="94"/>
      <c r="O430" s="94"/>
    </row>
    <row r="431" spans="2:15">
      <c r="B431" s="93"/>
      <c r="C431" s="93"/>
      <c r="D431" s="93"/>
      <c r="E431" s="93"/>
      <c r="F431" s="94"/>
      <c r="G431" s="94"/>
      <c r="H431" s="94"/>
      <c r="I431" s="94"/>
      <c r="J431" s="94"/>
      <c r="K431" s="94"/>
      <c r="L431" s="94"/>
      <c r="M431" s="94"/>
      <c r="N431" s="94"/>
      <c r="O431" s="94"/>
    </row>
    <row r="432" spans="2:15">
      <c r="B432" s="93"/>
      <c r="C432" s="93"/>
      <c r="D432" s="93"/>
      <c r="E432" s="93"/>
      <c r="F432" s="94"/>
      <c r="G432" s="94"/>
      <c r="H432" s="94"/>
      <c r="I432" s="94"/>
      <c r="J432" s="94"/>
      <c r="K432" s="94"/>
      <c r="L432" s="94"/>
      <c r="M432" s="94"/>
      <c r="N432" s="94"/>
      <c r="O432" s="94"/>
    </row>
    <row r="433" spans="2:15">
      <c r="B433" s="93"/>
      <c r="C433" s="93"/>
      <c r="D433" s="93"/>
      <c r="E433" s="93"/>
      <c r="F433" s="94"/>
      <c r="G433" s="94"/>
      <c r="H433" s="94"/>
      <c r="I433" s="94"/>
      <c r="J433" s="94"/>
      <c r="K433" s="94"/>
      <c r="L433" s="94"/>
      <c r="M433" s="94"/>
      <c r="N433" s="94"/>
      <c r="O433" s="94"/>
    </row>
    <row r="434" spans="2:15">
      <c r="B434" s="93"/>
      <c r="C434" s="93"/>
      <c r="D434" s="93"/>
      <c r="E434" s="93"/>
      <c r="F434" s="94"/>
      <c r="G434" s="94"/>
      <c r="H434" s="94"/>
      <c r="I434" s="94"/>
      <c r="J434" s="94"/>
      <c r="K434" s="94"/>
      <c r="L434" s="94"/>
      <c r="M434" s="94"/>
      <c r="N434" s="94"/>
      <c r="O434" s="94"/>
    </row>
    <row r="435" spans="2:15">
      <c r="B435" s="93"/>
      <c r="C435" s="93"/>
      <c r="D435" s="93"/>
      <c r="E435" s="93"/>
      <c r="F435" s="94"/>
      <c r="G435" s="94"/>
      <c r="H435" s="94"/>
      <c r="I435" s="94"/>
      <c r="J435" s="94"/>
      <c r="K435" s="94"/>
      <c r="L435" s="94"/>
      <c r="M435" s="94"/>
      <c r="N435" s="94"/>
      <c r="O435" s="94"/>
    </row>
    <row r="436" spans="2:15">
      <c r="B436" s="93"/>
      <c r="C436" s="93"/>
      <c r="D436" s="93"/>
      <c r="E436" s="93"/>
      <c r="F436" s="94"/>
      <c r="G436" s="94"/>
      <c r="H436" s="94"/>
      <c r="I436" s="94"/>
      <c r="J436" s="94"/>
      <c r="K436" s="94"/>
      <c r="L436" s="94"/>
      <c r="M436" s="94"/>
      <c r="N436" s="94"/>
      <c r="O436" s="94"/>
    </row>
    <row r="437" spans="2:15">
      <c r="B437" s="93"/>
      <c r="C437" s="93"/>
      <c r="D437" s="93"/>
      <c r="E437" s="93"/>
      <c r="F437" s="94"/>
      <c r="G437" s="94"/>
      <c r="H437" s="94"/>
      <c r="I437" s="94"/>
      <c r="J437" s="94"/>
      <c r="K437" s="94"/>
      <c r="L437" s="94"/>
      <c r="M437" s="94"/>
      <c r="N437" s="94"/>
      <c r="O437" s="94"/>
    </row>
    <row r="438" spans="2:15">
      <c r="B438" s="93"/>
      <c r="C438" s="93"/>
      <c r="D438" s="93"/>
      <c r="E438" s="93"/>
      <c r="F438" s="94"/>
      <c r="G438" s="94"/>
      <c r="H438" s="94"/>
      <c r="I438" s="94"/>
      <c r="J438" s="94"/>
      <c r="K438" s="94"/>
      <c r="L438" s="94"/>
      <c r="M438" s="94"/>
      <c r="N438" s="94"/>
      <c r="O438" s="94"/>
    </row>
    <row r="439" spans="2:15">
      <c r="B439" s="93"/>
      <c r="C439" s="93"/>
      <c r="D439" s="93"/>
      <c r="E439" s="93"/>
      <c r="F439" s="94"/>
      <c r="G439" s="94"/>
      <c r="H439" s="94"/>
      <c r="I439" s="94"/>
      <c r="J439" s="94"/>
      <c r="K439" s="94"/>
      <c r="L439" s="94"/>
      <c r="M439" s="94"/>
      <c r="N439" s="94"/>
      <c r="O439" s="94"/>
    </row>
    <row r="440" spans="2:15">
      <c r="B440" s="93"/>
      <c r="C440" s="93"/>
      <c r="D440" s="93"/>
      <c r="E440" s="93"/>
      <c r="F440" s="94"/>
      <c r="G440" s="94"/>
      <c r="H440" s="94"/>
      <c r="I440" s="94"/>
      <c r="J440" s="94"/>
      <c r="K440" s="94"/>
      <c r="L440" s="94"/>
      <c r="M440" s="94"/>
      <c r="N440" s="94"/>
      <c r="O440" s="94"/>
    </row>
    <row r="441" spans="2:15">
      <c r="B441" s="93"/>
      <c r="C441" s="93"/>
      <c r="D441" s="93"/>
      <c r="E441" s="93"/>
      <c r="F441" s="94"/>
      <c r="G441" s="94"/>
      <c r="H441" s="94"/>
      <c r="I441" s="94"/>
      <c r="J441" s="94"/>
      <c r="K441" s="94"/>
      <c r="L441" s="94"/>
      <c r="M441" s="94"/>
      <c r="N441" s="94"/>
      <c r="O441" s="94"/>
    </row>
    <row r="442" spans="2:15">
      <c r="B442" s="93"/>
      <c r="C442" s="93"/>
      <c r="D442" s="93"/>
      <c r="E442" s="93"/>
      <c r="F442" s="94"/>
      <c r="G442" s="94"/>
      <c r="H442" s="94"/>
      <c r="I442" s="94"/>
      <c r="J442" s="94"/>
      <c r="K442" s="94"/>
      <c r="L442" s="94"/>
      <c r="M442" s="94"/>
      <c r="N442" s="94"/>
      <c r="O442" s="94"/>
    </row>
    <row r="443" spans="2:15">
      <c r="B443" s="93"/>
      <c r="C443" s="93"/>
      <c r="D443" s="93"/>
      <c r="E443" s="93"/>
      <c r="F443" s="94"/>
      <c r="G443" s="94"/>
      <c r="H443" s="94"/>
      <c r="I443" s="94"/>
      <c r="J443" s="94"/>
      <c r="K443" s="94"/>
      <c r="L443" s="94"/>
      <c r="M443" s="94"/>
      <c r="N443" s="94"/>
      <c r="O443" s="94"/>
    </row>
    <row r="444" spans="2:15">
      <c r="B444" s="93"/>
      <c r="C444" s="93"/>
      <c r="D444" s="93"/>
      <c r="E444" s="93"/>
      <c r="F444" s="94"/>
      <c r="G444" s="94"/>
      <c r="H444" s="94"/>
      <c r="I444" s="94"/>
      <c r="J444" s="94"/>
      <c r="K444" s="94"/>
      <c r="L444" s="94"/>
      <c r="M444" s="94"/>
      <c r="N444" s="94"/>
      <c r="O444" s="94"/>
    </row>
    <row r="445" spans="2:15">
      <c r="B445" s="93"/>
      <c r="C445" s="93"/>
      <c r="D445" s="93"/>
      <c r="E445" s="93"/>
      <c r="F445" s="94"/>
      <c r="G445" s="94"/>
      <c r="H445" s="94"/>
      <c r="I445" s="94"/>
      <c r="J445" s="94"/>
      <c r="K445" s="94"/>
      <c r="L445" s="94"/>
      <c r="M445" s="94"/>
      <c r="N445" s="94"/>
      <c r="O445" s="94"/>
    </row>
    <row r="446" spans="2:15">
      <c r="B446" s="93"/>
      <c r="C446" s="93"/>
      <c r="D446" s="93"/>
      <c r="E446" s="93"/>
      <c r="F446" s="94"/>
      <c r="G446" s="94"/>
      <c r="H446" s="94"/>
      <c r="I446" s="94"/>
      <c r="J446" s="94"/>
      <c r="K446" s="94"/>
      <c r="L446" s="94"/>
      <c r="M446" s="94"/>
      <c r="N446" s="94"/>
      <c r="O446" s="94"/>
    </row>
    <row r="447" spans="2:15">
      <c r="B447" s="93"/>
      <c r="C447" s="93"/>
      <c r="D447" s="93"/>
      <c r="E447" s="93"/>
      <c r="F447" s="94"/>
      <c r="G447" s="94"/>
      <c r="H447" s="94"/>
      <c r="I447" s="94"/>
      <c r="J447" s="94"/>
      <c r="K447" s="94"/>
      <c r="L447" s="94"/>
      <c r="M447" s="94"/>
      <c r="N447" s="94"/>
      <c r="O447" s="94"/>
    </row>
    <row r="448" spans="2:15">
      <c r="B448" s="93"/>
      <c r="C448" s="93"/>
      <c r="D448" s="93"/>
      <c r="E448" s="93"/>
      <c r="F448" s="94"/>
      <c r="G448" s="94"/>
      <c r="H448" s="94"/>
      <c r="I448" s="94"/>
      <c r="J448" s="94"/>
      <c r="K448" s="94"/>
      <c r="L448" s="94"/>
      <c r="M448" s="94"/>
      <c r="N448" s="94"/>
      <c r="O448" s="94"/>
    </row>
    <row r="449" spans="2:15">
      <c r="B449" s="93"/>
      <c r="C449" s="93"/>
      <c r="D449" s="93"/>
      <c r="E449" s="93"/>
      <c r="F449" s="94"/>
      <c r="G449" s="94"/>
      <c r="H449" s="94"/>
      <c r="I449" s="94"/>
      <c r="J449" s="94"/>
      <c r="K449" s="94"/>
      <c r="L449" s="94"/>
      <c r="M449" s="94"/>
      <c r="N449" s="94"/>
      <c r="O449" s="94"/>
    </row>
    <row r="450" spans="2:15">
      <c r="B450" s="93"/>
      <c r="C450" s="93"/>
      <c r="D450" s="93"/>
      <c r="E450" s="93"/>
      <c r="F450" s="94"/>
      <c r="G450" s="94"/>
      <c r="H450" s="94"/>
      <c r="I450" s="94"/>
      <c r="J450" s="94"/>
      <c r="K450" s="94"/>
      <c r="L450" s="94"/>
      <c r="M450" s="94"/>
      <c r="N450" s="94"/>
      <c r="O450" s="94"/>
    </row>
    <row r="451" spans="2:15">
      <c r="B451" s="93"/>
      <c r="C451" s="93"/>
      <c r="D451" s="93"/>
      <c r="E451" s="93"/>
      <c r="F451" s="94"/>
      <c r="G451" s="94"/>
      <c r="H451" s="94"/>
      <c r="I451" s="94"/>
      <c r="J451" s="94"/>
      <c r="K451" s="94"/>
      <c r="L451" s="94"/>
      <c r="M451" s="94"/>
      <c r="N451" s="94"/>
      <c r="O451" s="94"/>
    </row>
    <row r="452" spans="2:15">
      <c r="B452" s="93"/>
      <c r="C452" s="93"/>
      <c r="D452" s="93"/>
      <c r="E452" s="93"/>
      <c r="F452" s="94"/>
      <c r="G452" s="94"/>
      <c r="H452" s="94"/>
      <c r="I452" s="94"/>
      <c r="J452" s="94"/>
      <c r="K452" s="94"/>
      <c r="L452" s="94"/>
      <c r="M452" s="94"/>
      <c r="N452" s="94"/>
      <c r="O452" s="94"/>
    </row>
    <row r="453" spans="2:15">
      <c r="B453" s="93"/>
      <c r="C453" s="93"/>
      <c r="D453" s="93"/>
      <c r="E453" s="93"/>
      <c r="F453" s="94"/>
      <c r="G453" s="94"/>
      <c r="H453" s="94"/>
      <c r="I453" s="94"/>
      <c r="J453" s="94"/>
      <c r="K453" s="94"/>
      <c r="L453" s="94"/>
      <c r="M453" s="94"/>
      <c r="N453" s="94"/>
      <c r="O453" s="94"/>
    </row>
    <row r="454" spans="2:15">
      <c r="B454" s="93"/>
      <c r="C454" s="93"/>
      <c r="D454" s="93"/>
      <c r="E454" s="93"/>
      <c r="F454" s="94"/>
      <c r="G454" s="94"/>
      <c r="H454" s="94"/>
      <c r="I454" s="94"/>
      <c r="J454" s="94"/>
      <c r="K454" s="94"/>
      <c r="L454" s="94"/>
      <c r="M454" s="94"/>
      <c r="N454" s="94"/>
      <c r="O454" s="94"/>
    </row>
    <row r="455" spans="2:15">
      <c r="B455" s="93"/>
      <c r="C455" s="93"/>
      <c r="D455" s="93"/>
      <c r="E455" s="93"/>
      <c r="F455" s="94"/>
      <c r="G455" s="94"/>
      <c r="H455" s="94"/>
      <c r="I455" s="94"/>
      <c r="J455" s="94"/>
      <c r="K455" s="94"/>
      <c r="L455" s="94"/>
      <c r="M455" s="94"/>
      <c r="N455" s="94"/>
      <c r="O455" s="94"/>
    </row>
    <row r="456" spans="2:15">
      <c r="B456" s="93"/>
      <c r="C456" s="93"/>
      <c r="D456" s="93"/>
      <c r="E456" s="93"/>
      <c r="F456" s="94"/>
      <c r="G456" s="94"/>
      <c r="H456" s="94"/>
      <c r="I456" s="94"/>
      <c r="J456" s="94"/>
      <c r="K456" s="94"/>
      <c r="L456" s="94"/>
      <c r="M456" s="94"/>
      <c r="N456" s="94"/>
      <c r="O456" s="94"/>
    </row>
    <row r="457" spans="2:15">
      <c r="B457" s="93"/>
      <c r="C457" s="93"/>
      <c r="D457" s="93"/>
      <c r="E457" s="93"/>
      <c r="F457" s="94"/>
      <c r="G457" s="94"/>
      <c r="H457" s="94"/>
      <c r="I457" s="94"/>
      <c r="J457" s="94"/>
      <c r="K457" s="94"/>
      <c r="L457" s="94"/>
      <c r="M457" s="94"/>
      <c r="N457" s="94"/>
      <c r="O457" s="94"/>
    </row>
    <row r="458" spans="2:15">
      <c r="B458" s="93"/>
      <c r="C458" s="93"/>
      <c r="D458" s="93"/>
      <c r="E458" s="93"/>
      <c r="F458" s="94"/>
      <c r="G458" s="94"/>
      <c r="H458" s="94"/>
      <c r="I458" s="94"/>
      <c r="J458" s="94"/>
      <c r="K458" s="94"/>
      <c r="L458" s="94"/>
      <c r="M458" s="94"/>
      <c r="N458" s="94"/>
      <c r="O458" s="94"/>
    </row>
    <row r="459" spans="2:15">
      <c r="B459" s="93"/>
      <c r="C459" s="93"/>
      <c r="D459" s="93"/>
      <c r="E459" s="93"/>
      <c r="F459" s="94"/>
      <c r="G459" s="94"/>
      <c r="H459" s="94"/>
      <c r="I459" s="94"/>
      <c r="J459" s="94"/>
      <c r="K459" s="94"/>
      <c r="L459" s="94"/>
      <c r="M459" s="94"/>
      <c r="N459" s="94"/>
      <c r="O459" s="94"/>
    </row>
    <row r="460" spans="2:15">
      <c r="B460" s="93"/>
      <c r="C460" s="93"/>
      <c r="D460" s="93"/>
      <c r="E460" s="93"/>
      <c r="F460" s="94"/>
      <c r="G460" s="94"/>
      <c r="H460" s="94"/>
      <c r="I460" s="94"/>
      <c r="J460" s="94"/>
      <c r="K460" s="94"/>
      <c r="L460" s="94"/>
      <c r="M460" s="94"/>
      <c r="N460" s="94"/>
      <c r="O460" s="94"/>
    </row>
    <row r="461" spans="2:15">
      <c r="B461" s="93"/>
      <c r="C461" s="93"/>
      <c r="D461" s="93"/>
      <c r="E461" s="93"/>
      <c r="F461" s="94"/>
      <c r="G461" s="94"/>
      <c r="H461" s="94"/>
      <c r="I461" s="94"/>
      <c r="J461" s="94"/>
      <c r="K461" s="94"/>
      <c r="L461" s="94"/>
      <c r="M461" s="94"/>
      <c r="N461" s="94"/>
      <c r="O461" s="94"/>
    </row>
    <row r="462" spans="2:15">
      <c r="B462" s="93"/>
      <c r="C462" s="93"/>
      <c r="D462" s="93"/>
      <c r="E462" s="93"/>
      <c r="F462" s="94"/>
      <c r="G462" s="94"/>
      <c r="H462" s="94"/>
      <c r="I462" s="94"/>
      <c r="J462" s="94"/>
      <c r="K462" s="94"/>
      <c r="L462" s="94"/>
      <c r="M462" s="94"/>
      <c r="N462" s="94"/>
      <c r="O462" s="94"/>
    </row>
    <row r="463" spans="2:15">
      <c r="B463" s="93"/>
      <c r="C463" s="93"/>
      <c r="D463" s="93"/>
      <c r="E463" s="93"/>
      <c r="F463" s="94"/>
      <c r="G463" s="94"/>
      <c r="H463" s="94"/>
      <c r="I463" s="94"/>
      <c r="J463" s="94"/>
      <c r="K463" s="94"/>
      <c r="L463" s="94"/>
      <c r="M463" s="94"/>
      <c r="N463" s="94"/>
      <c r="O463" s="94"/>
    </row>
    <row r="464" spans="2:15">
      <c r="B464" s="93"/>
      <c r="C464" s="93"/>
      <c r="D464" s="93"/>
      <c r="E464" s="93"/>
      <c r="F464" s="94"/>
      <c r="G464" s="94"/>
      <c r="H464" s="94"/>
      <c r="I464" s="94"/>
      <c r="J464" s="94"/>
      <c r="K464" s="94"/>
      <c r="L464" s="94"/>
      <c r="M464" s="94"/>
      <c r="N464" s="94"/>
      <c r="O464" s="94"/>
    </row>
    <row r="465" spans="2:15">
      <c r="B465" s="93"/>
      <c r="C465" s="93"/>
      <c r="D465" s="93"/>
      <c r="E465" s="93"/>
      <c r="F465" s="94"/>
      <c r="G465" s="94"/>
      <c r="H465" s="94"/>
      <c r="I465" s="94"/>
      <c r="J465" s="94"/>
      <c r="K465" s="94"/>
      <c r="L465" s="94"/>
      <c r="M465" s="94"/>
      <c r="N465" s="94"/>
      <c r="O465" s="94"/>
    </row>
    <row r="466" spans="2:15">
      <c r="B466" s="93"/>
      <c r="C466" s="93"/>
      <c r="D466" s="93"/>
      <c r="E466" s="93"/>
      <c r="F466" s="94"/>
      <c r="G466" s="94"/>
      <c r="H466" s="94"/>
      <c r="I466" s="94"/>
      <c r="J466" s="94"/>
      <c r="K466" s="94"/>
      <c r="L466" s="94"/>
      <c r="M466" s="94"/>
      <c r="N466" s="94"/>
      <c r="O466" s="94"/>
    </row>
    <row r="467" spans="2:15">
      <c r="B467" s="93"/>
      <c r="C467" s="93"/>
      <c r="D467" s="93"/>
      <c r="E467" s="93"/>
      <c r="F467" s="94"/>
      <c r="G467" s="94"/>
      <c r="H467" s="94"/>
      <c r="I467" s="94"/>
      <c r="J467" s="94"/>
      <c r="K467" s="94"/>
      <c r="L467" s="94"/>
      <c r="M467" s="94"/>
      <c r="N467" s="94"/>
      <c r="O467" s="94"/>
    </row>
    <row r="468" spans="2:15">
      <c r="B468" s="93"/>
      <c r="C468" s="93"/>
      <c r="D468" s="93"/>
      <c r="E468" s="93"/>
      <c r="F468" s="94"/>
      <c r="G468" s="94"/>
      <c r="H468" s="94"/>
      <c r="I468" s="94"/>
      <c r="J468" s="94"/>
      <c r="K468" s="94"/>
      <c r="L468" s="94"/>
      <c r="M468" s="94"/>
      <c r="N468" s="94"/>
      <c r="O468" s="94"/>
    </row>
    <row r="469" spans="2:15">
      <c r="B469" s="93"/>
      <c r="C469" s="93"/>
      <c r="D469" s="93"/>
      <c r="E469" s="93"/>
      <c r="F469" s="94"/>
      <c r="G469" s="94"/>
      <c r="H469" s="94"/>
      <c r="I469" s="94"/>
      <c r="J469" s="94"/>
      <c r="K469" s="94"/>
      <c r="L469" s="94"/>
      <c r="M469" s="94"/>
      <c r="N469" s="94"/>
      <c r="O469" s="94"/>
    </row>
    <row r="470" spans="2:15">
      <c r="B470" s="93"/>
      <c r="C470" s="93"/>
      <c r="D470" s="93"/>
      <c r="E470" s="93"/>
      <c r="F470" s="94"/>
      <c r="G470" s="94"/>
      <c r="H470" s="94"/>
      <c r="I470" s="94"/>
      <c r="J470" s="94"/>
      <c r="K470" s="94"/>
      <c r="L470" s="94"/>
      <c r="M470" s="94"/>
      <c r="N470" s="94"/>
      <c r="O470" s="94"/>
    </row>
    <row r="471" spans="2:15">
      <c r="B471" s="93"/>
      <c r="C471" s="93"/>
      <c r="D471" s="93"/>
      <c r="E471" s="93"/>
      <c r="F471" s="94"/>
      <c r="G471" s="94"/>
      <c r="H471" s="94"/>
      <c r="I471" s="94"/>
      <c r="J471" s="94"/>
      <c r="K471" s="94"/>
      <c r="L471" s="94"/>
      <c r="M471" s="94"/>
      <c r="N471" s="94"/>
      <c r="O471" s="94"/>
    </row>
    <row r="472" spans="2:15">
      <c r="B472" s="93"/>
      <c r="C472" s="93"/>
      <c r="D472" s="93"/>
      <c r="E472" s="93"/>
      <c r="F472" s="94"/>
      <c r="G472" s="94"/>
      <c r="H472" s="94"/>
      <c r="I472" s="94"/>
      <c r="J472" s="94"/>
      <c r="K472" s="94"/>
      <c r="L472" s="94"/>
      <c r="M472" s="94"/>
      <c r="N472" s="94"/>
      <c r="O472" s="94"/>
    </row>
    <row r="473" spans="2:15">
      <c r="B473" s="93"/>
      <c r="C473" s="93"/>
      <c r="D473" s="93"/>
      <c r="E473" s="93"/>
      <c r="F473" s="94"/>
      <c r="G473" s="94"/>
      <c r="H473" s="94"/>
      <c r="I473" s="94"/>
      <c r="J473" s="94"/>
      <c r="K473" s="94"/>
      <c r="L473" s="94"/>
      <c r="M473" s="94"/>
      <c r="N473" s="94"/>
      <c r="O473" s="94"/>
    </row>
    <row r="474" spans="2:15">
      <c r="B474" s="93"/>
      <c r="C474" s="93"/>
      <c r="D474" s="93"/>
      <c r="E474" s="93"/>
      <c r="F474" s="94"/>
      <c r="G474" s="94"/>
      <c r="H474" s="94"/>
      <c r="I474" s="94"/>
      <c r="J474" s="94"/>
      <c r="K474" s="94"/>
      <c r="L474" s="94"/>
      <c r="M474" s="94"/>
      <c r="N474" s="94"/>
      <c r="O474" s="94"/>
    </row>
    <row r="475" spans="2:15">
      <c r="B475" s="93"/>
      <c r="C475" s="93"/>
      <c r="D475" s="93"/>
      <c r="E475" s="93"/>
      <c r="F475" s="94"/>
      <c r="G475" s="94"/>
      <c r="H475" s="94"/>
      <c r="I475" s="94"/>
      <c r="J475" s="94"/>
      <c r="K475" s="94"/>
      <c r="L475" s="94"/>
      <c r="M475" s="94"/>
      <c r="N475" s="94"/>
      <c r="O475" s="94"/>
    </row>
    <row r="476" spans="2:15">
      <c r="B476" s="93"/>
      <c r="C476" s="93"/>
      <c r="D476" s="93"/>
      <c r="E476" s="93"/>
      <c r="F476" s="94"/>
      <c r="G476" s="94"/>
      <c r="H476" s="94"/>
      <c r="I476" s="94"/>
      <c r="J476" s="94"/>
      <c r="K476" s="94"/>
      <c r="L476" s="94"/>
      <c r="M476" s="94"/>
      <c r="N476" s="94"/>
      <c r="O476" s="94"/>
    </row>
    <row r="477" spans="2:15">
      <c r="B477" s="93"/>
      <c r="C477" s="93"/>
      <c r="D477" s="93"/>
      <c r="E477" s="93"/>
      <c r="F477" s="94"/>
      <c r="G477" s="94"/>
      <c r="H477" s="94"/>
      <c r="I477" s="94"/>
      <c r="J477" s="94"/>
      <c r="K477" s="94"/>
      <c r="L477" s="94"/>
      <c r="M477" s="94"/>
      <c r="N477" s="94"/>
      <c r="O477" s="94"/>
    </row>
    <row r="478" spans="2:15">
      <c r="B478" s="93"/>
      <c r="C478" s="93"/>
      <c r="D478" s="93"/>
      <c r="E478" s="93"/>
      <c r="F478" s="94"/>
      <c r="G478" s="94"/>
      <c r="H478" s="94"/>
      <c r="I478" s="94"/>
      <c r="J478" s="94"/>
      <c r="K478" s="94"/>
      <c r="L478" s="94"/>
      <c r="M478" s="94"/>
      <c r="N478" s="94"/>
      <c r="O478" s="94"/>
    </row>
    <row r="479" spans="2:15">
      <c r="B479" s="93"/>
      <c r="C479" s="93"/>
      <c r="D479" s="93"/>
      <c r="E479" s="93"/>
      <c r="F479" s="94"/>
      <c r="G479" s="94"/>
      <c r="H479" s="94"/>
      <c r="I479" s="94"/>
      <c r="J479" s="94"/>
      <c r="K479" s="94"/>
      <c r="L479" s="94"/>
      <c r="M479" s="94"/>
      <c r="N479" s="94"/>
      <c r="O479" s="94"/>
    </row>
    <row r="480" spans="2:15">
      <c r="B480" s="93"/>
      <c r="C480" s="93"/>
      <c r="D480" s="93"/>
      <c r="E480" s="93"/>
      <c r="F480" s="94"/>
      <c r="G480" s="94"/>
      <c r="H480" s="94"/>
      <c r="I480" s="94"/>
      <c r="J480" s="94"/>
      <c r="K480" s="94"/>
      <c r="L480" s="94"/>
      <c r="M480" s="94"/>
      <c r="N480" s="94"/>
      <c r="O480" s="94"/>
    </row>
    <row r="481" spans="2:15">
      <c r="B481" s="93"/>
      <c r="C481" s="93"/>
      <c r="D481" s="93"/>
      <c r="E481" s="93"/>
      <c r="F481" s="94"/>
      <c r="G481" s="94"/>
      <c r="H481" s="94"/>
      <c r="I481" s="94"/>
      <c r="J481" s="94"/>
      <c r="K481" s="94"/>
      <c r="L481" s="94"/>
      <c r="M481" s="94"/>
      <c r="N481" s="94"/>
      <c r="O481" s="94"/>
    </row>
    <row r="482" spans="2:15">
      <c r="B482" s="93"/>
      <c r="C482" s="93"/>
      <c r="D482" s="93"/>
      <c r="E482" s="93"/>
      <c r="F482" s="94"/>
      <c r="G482" s="94"/>
      <c r="H482" s="94"/>
      <c r="I482" s="94"/>
      <c r="J482" s="94"/>
      <c r="K482" s="94"/>
      <c r="L482" s="94"/>
      <c r="M482" s="94"/>
      <c r="N482" s="94"/>
      <c r="O482" s="94"/>
    </row>
    <row r="483" spans="2:15">
      <c r="B483" s="93"/>
      <c r="C483" s="93"/>
      <c r="D483" s="93"/>
      <c r="E483" s="93"/>
      <c r="F483" s="94"/>
      <c r="G483" s="94"/>
      <c r="H483" s="94"/>
      <c r="I483" s="94"/>
      <c r="J483" s="94"/>
      <c r="K483" s="94"/>
      <c r="L483" s="94"/>
      <c r="M483" s="94"/>
      <c r="N483" s="94"/>
      <c r="O483" s="94"/>
    </row>
    <row r="484" spans="2:15">
      <c r="B484" s="93"/>
      <c r="C484" s="93"/>
      <c r="D484" s="93"/>
      <c r="E484" s="93"/>
      <c r="F484" s="94"/>
      <c r="G484" s="94"/>
      <c r="H484" s="94"/>
      <c r="I484" s="94"/>
      <c r="J484" s="94"/>
      <c r="K484" s="94"/>
      <c r="L484" s="94"/>
      <c r="M484" s="94"/>
      <c r="N484" s="94"/>
      <c r="O484" s="94"/>
    </row>
    <row r="485" spans="2:15">
      <c r="B485" s="93"/>
      <c r="C485" s="93"/>
      <c r="D485" s="93"/>
      <c r="E485" s="93"/>
      <c r="F485" s="94"/>
      <c r="G485" s="94"/>
      <c r="H485" s="94"/>
      <c r="I485" s="94"/>
      <c r="J485" s="94"/>
      <c r="K485" s="94"/>
      <c r="L485" s="94"/>
      <c r="M485" s="94"/>
      <c r="N485" s="94"/>
      <c r="O485" s="94"/>
    </row>
    <row r="486" spans="2:15">
      <c r="B486" s="93"/>
      <c r="C486" s="93"/>
      <c r="D486" s="93"/>
      <c r="E486" s="93"/>
      <c r="F486" s="94"/>
      <c r="G486" s="94"/>
      <c r="H486" s="94"/>
      <c r="I486" s="94"/>
      <c r="J486" s="94"/>
      <c r="K486" s="94"/>
      <c r="L486" s="94"/>
      <c r="M486" s="94"/>
      <c r="N486" s="94"/>
      <c r="O486" s="94"/>
    </row>
    <row r="487" spans="2:15">
      <c r="B487" s="93"/>
      <c r="C487" s="93"/>
      <c r="D487" s="93"/>
      <c r="E487" s="93"/>
      <c r="F487" s="94"/>
      <c r="G487" s="94"/>
      <c r="H487" s="94"/>
      <c r="I487" s="94"/>
      <c r="J487" s="94"/>
      <c r="K487" s="94"/>
      <c r="L487" s="94"/>
      <c r="M487" s="94"/>
      <c r="N487" s="94"/>
      <c r="O487" s="94"/>
    </row>
    <row r="488" spans="2:15">
      <c r="B488" s="93"/>
      <c r="C488" s="93"/>
      <c r="D488" s="93"/>
      <c r="E488" s="93"/>
      <c r="F488" s="94"/>
      <c r="G488" s="94"/>
      <c r="H488" s="94"/>
      <c r="I488" s="94"/>
      <c r="J488" s="94"/>
      <c r="K488" s="94"/>
      <c r="L488" s="94"/>
      <c r="M488" s="94"/>
      <c r="N488" s="94"/>
      <c r="O488" s="94"/>
    </row>
    <row r="489" spans="2:15">
      <c r="B489" s="93"/>
      <c r="C489" s="93"/>
      <c r="D489" s="93"/>
      <c r="E489" s="93"/>
      <c r="F489" s="94"/>
      <c r="G489" s="94"/>
      <c r="H489" s="94"/>
      <c r="I489" s="94"/>
      <c r="J489" s="94"/>
      <c r="K489" s="94"/>
      <c r="L489" s="94"/>
      <c r="M489" s="94"/>
      <c r="N489" s="94"/>
      <c r="O489" s="94"/>
    </row>
    <row r="490" spans="2:15">
      <c r="B490" s="93"/>
      <c r="C490" s="93"/>
      <c r="D490" s="93"/>
      <c r="E490" s="93"/>
      <c r="F490" s="94"/>
      <c r="G490" s="94"/>
      <c r="H490" s="94"/>
      <c r="I490" s="94"/>
      <c r="J490" s="94"/>
      <c r="K490" s="94"/>
      <c r="L490" s="94"/>
      <c r="M490" s="94"/>
      <c r="N490" s="94"/>
      <c r="O490" s="94"/>
    </row>
    <row r="491" spans="2:15">
      <c r="B491" s="93"/>
      <c r="C491" s="93"/>
      <c r="D491" s="93"/>
      <c r="E491" s="93"/>
      <c r="F491" s="94"/>
      <c r="G491" s="94"/>
      <c r="H491" s="94"/>
      <c r="I491" s="94"/>
      <c r="J491" s="94"/>
      <c r="K491" s="94"/>
      <c r="L491" s="94"/>
      <c r="M491" s="94"/>
      <c r="N491" s="94"/>
      <c r="O491" s="94"/>
    </row>
    <row r="492" spans="2:15">
      <c r="B492" s="93"/>
      <c r="C492" s="93"/>
      <c r="D492" s="93"/>
      <c r="E492" s="93"/>
      <c r="F492" s="94"/>
      <c r="G492" s="94"/>
      <c r="H492" s="94"/>
      <c r="I492" s="94"/>
      <c r="J492" s="94"/>
      <c r="K492" s="94"/>
      <c r="L492" s="94"/>
      <c r="M492" s="94"/>
      <c r="N492" s="94"/>
      <c r="O492" s="94"/>
    </row>
    <row r="493" spans="2:15">
      <c r="B493" s="93"/>
      <c r="C493" s="93"/>
      <c r="D493" s="93"/>
      <c r="E493" s="93"/>
      <c r="F493" s="94"/>
      <c r="G493" s="94"/>
      <c r="H493" s="94"/>
      <c r="I493" s="94"/>
      <c r="J493" s="94"/>
      <c r="K493" s="94"/>
      <c r="L493" s="94"/>
      <c r="M493" s="94"/>
      <c r="N493" s="94"/>
      <c r="O493" s="94"/>
    </row>
    <row r="494" spans="2:15">
      <c r="B494" s="93"/>
      <c r="C494" s="93"/>
      <c r="D494" s="93"/>
      <c r="E494" s="93"/>
      <c r="F494" s="94"/>
      <c r="G494" s="94"/>
      <c r="H494" s="94"/>
      <c r="I494" s="94"/>
      <c r="J494" s="94"/>
      <c r="K494" s="94"/>
      <c r="L494" s="94"/>
      <c r="M494" s="94"/>
      <c r="N494" s="94"/>
      <c r="O494" s="94"/>
    </row>
    <row r="495" spans="2:15">
      <c r="B495" s="93"/>
      <c r="C495" s="93"/>
      <c r="D495" s="93"/>
      <c r="E495" s="93"/>
      <c r="F495" s="94"/>
      <c r="G495" s="94"/>
      <c r="H495" s="94"/>
      <c r="I495" s="94"/>
      <c r="J495" s="94"/>
      <c r="K495" s="94"/>
      <c r="L495" s="94"/>
      <c r="M495" s="94"/>
      <c r="N495" s="94"/>
      <c r="O495" s="94"/>
    </row>
    <row r="496" spans="2:15">
      <c r="B496" s="93"/>
      <c r="C496" s="93"/>
      <c r="D496" s="93"/>
      <c r="E496" s="93"/>
      <c r="F496" s="94"/>
      <c r="G496" s="94"/>
      <c r="H496" s="94"/>
      <c r="I496" s="94"/>
      <c r="J496" s="94"/>
      <c r="K496" s="94"/>
      <c r="L496" s="94"/>
      <c r="M496" s="94"/>
      <c r="N496" s="94"/>
      <c r="O496" s="94"/>
    </row>
    <row r="497" spans="2:15">
      <c r="B497" s="93"/>
      <c r="C497" s="93"/>
      <c r="D497" s="93"/>
      <c r="E497" s="93"/>
      <c r="F497" s="94"/>
      <c r="G497" s="94"/>
      <c r="H497" s="94"/>
      <c r="I497" s="94"/>
      <c r="J497" s="94"/>
      <c r="K497" s="94"/>
      <c r="L497" s="94"/>
      <c r="M497" s="94"/>
      <c r="N497" s="94"/>
      <c r="O497" s="94"/>
    </row>
    <row r="498" spans="2:15">
      <c r="B498" s="93"/>
      <c r="C498" s="93"/>
      <c r="D498" s="93"/>
      <c r="E498" s="93"/>
      <c r="F498" s="94"/>
      <c r="G498" s="94"/>
      <c r="H498" s="94"/>
      <c r="I498" s="94"/>
      <c r="J498" s="94"/>
      <c r="K498" s="94"/>
      <c r="L498" s="94"/>
      <c r="M498" s="94"/>
      <c r="N498" s="94"/>
      <c r="O498" s="94"/>
    </row>
    <row r="499" spans="2:15">
      <c r="B499" s="93"/>
      <c r="C499" s="93"/>
      <c r="D499" s="93"/>
      <c r="E499" s="93"/>
      <c r="F499" s="94"/>
      <c r="G499" s="94"/>
      <c r="H499" s="94"/>
      <c r="I499" s="94"/>
      <c r="J499" s="94"/>
      <c r="K499" s="94"/>
      <c r="L499" s="94"/>
      <c r="M499" s="94"/>
      <c r="N499" s="94"/>
      <c r="O499" s="94"/>
    </row>
    <row r="500" spans="2:15">
      <c r="B500" s="93"/>
      <c r="C500" s="93"/>
      <c r="D500" s="93"/>
      <c r="E500" s="93"/>
      <c r="F500" s="94"/>
      <c r="G500" s="94"/>
      <c r="H500" s="94"/>
      <c r="I500" s="94"/>
      <c r="J500" s="94"/>
      <c r="K500" s="94"/>
      <c r="L500" s="94"/>
      <c r="M500" s="94"/>
      <c r="N500" s="94"/>
      <c r="O500" s="94"/>
    </row>
    <row r="501" spans="2:15">
      <c r="B501" s="93"/>
      <c r="C501" s="93"/>
      <c r="D501" s="93"/>
      <c r="E501" s="93"/>
      <c r="F501" s="94"/>
      <c r="G501" s="94"/>
      <c r="H501" s="94"/>
      <c r="I501" s="94"/>
      <c r="J501" s="94"/>
      <c r="K501" s="94"/>
      <c r="L501" s="94"/>
      <c r="M501" s="94"/>
      <c r="N501" s="94"/>
      <c r="O501" s="94"/>
    </row>
    <row r="502" spans="2:15">
      <c r="B502" s="93"/>
      <c r="C502" s="93"/>
      <c r="D502" s="93"/>
      <c r="E502" s="93"/>
      <c r="F502" s="94"/>
      <c r="G502" s="94"/>
      <c r="H502" s="94"/>
      <c r="I502" s="94"/>
      <c r="J502" s="94"/>
      <c r="K502" s="94"/>
      <c r="L502" s="94"/>
      <c r="M502" s="94"/>
      <c r="N502" s="94"/>
      <c r="O502" s="94"/>
    </row>
    <row r="503" spans="2:15">
      <c r="B503" s="93"/>
      <c r="C503" s="93"/>
      <c r="D503" s="93"/>
      <c r="E503" s="93"/>
      <c r="F503" s="94"/>
      <c r="G503" s="94"/>
      <c r="H503" s="94"/>
      <c r="I503" s="94"/>
      <c r="J503" s="94"/>
      <c r="K503" s="94"/>
      <c r="L503" s="94"/>
      <c r="M503" s="94"/>
      <c r="N503" s="94"/>
      <c r="O503" s="94"/>
    </row>
    <row r="504" spans="2:15">
      <c r="B504" s="93"/>
      <c r="C504" s="93"/>
      <c r="D504" s="93"/>
      <c r="E504" s="93"/>
      <c r="F504" s="94"/>
      <c r="G504" s="94"/>
      <c r="H504" s="94"/>
      <c r="I504" s="94"/>
      <c r="J504" s="94"/>
      <c r="K504" s="94"/>
      <c r="L504" s="94"/>
      <c r="M504" s="94"/>
      <c r="N504" s="94"/>
      <c r="O504" s="94"/>
    </row>
    <row r="505" spans="2:15">
      <c r="B505" s="93"/>
      <c r="C505" s="93"/>
      <c r="D505" s="93"/>
      <c r="E505" s="93"/>
      <c r="F505" s="94"/>
      <c r="G505" s="94"/>
      <c r="H505" s="94"/>
      <c r="I505" s="94"/>
      <c r="J505" s="94"/>
      <c r="K505" s="94"/>
      <c r="L505" s="94"/>
      <c r="M505" s="94"/>
      <c r="N505" s="94"/>
      <c r="O505" s="94"/>
    </row>
    <row r="506" spans="2:15">
      <c r="B506" s="93"/>
      <c r="C506" s="93"/>
      <c r="D506" s="93"/>
      <c r="E506" s="93"/>
      <c r="F506" s="94"/>
      <c r="G506" s="94"/>
      <c r="H506" s="94"/>
      <c r="I506" s="94"/>
      <c r="J506" s="94"/>
      <c r="K506" s="94"/>
      <c r="L506" s="94"/>
      <c r="M506" s="94"/>
      <c r="N506" s="94"/>
      <c r="O506" s="94"/>
    </row>
    <row r="507" spans="2:15">
      <c r="B507" s="93"/>
      <c r="C507" s="93"/>
      <c r="D507" s="93"/>
      <c r="E507" s="93"/>
      <c r="F507" s="94"/>
      <c r="G507" s="94"/>
      <c r="H507" s="94"/>
      <c r="I507" s="94"/>
      <c r="J507" s="94"/>
      <c r="K507" s="94"/>
      <c r="L507" s="94"/>
      <c r="M507" s="94"/>
      <c r="N507" s="94"/>
      <c r="O507" s="94"/>
    </row>
    <row r="508" spans="2:15">
      <c r="B508" s="93"/>
      <c r="C508" s="93"/>
      <c r="D508" s="93"/>
      <c r="E508" s="93"/>
      <c r="F508" s="94"/>
      <c r="G508" s="94"/>
      <c r="H508" s="94"/>
      <c r="I508" s="94"/>
      <c r="J508" s="94"/>
      <c r="K508" s="94"/>
      <c r="L508" s="94"/>
      <c r="M508" s="94"/>
      <c r="N508" s="94"/>
      <c r="O508" s="94"/>
    </row>
    <row r="509" spans="2:15">
      <c r="B509" s="93"/>
      <c r="C509" s="93"/>
      <c r="D509" s="93"/>
      <c r="E509" s="93"/>
      <c r="F509" s="94"/>
      <c r="G509" s="94"/>
      <c r="H509" s="94"/>
      <c r="I509" s="94"/>
      <c r="J509" s="94"/>
      <c r="K509" s="94"/>
      <c r="L509" s="94"/>
      <c r="M509" s="94"/>
      <c r="N509" s="94"/>
      <c r="O509" s="94"/>
    </row>
    <row r="510" spans="2:15">
      <c r="B510" s="93"/>
      <c r="C510" s="93"/>
      <c r="D510" s="93"/>
      <c r="E510" s="93"/>
      <c r="F510" s="94"/>
      <c r="G510" s="94"/>
      <c r="H510" s="94"/>
      <c r="I510" s="94"/>
      <c r="J510" s="94"/>
      <c r="K510" s="94"/>
      <c r="L510" s="94"/>
      <c r="M510" s="94"/>
      <c r="N510" s="94"/>
      <c r="O510" s="94"/>
    </row>
    <row r="511" spans="2:15">
      <c r="B511" s="93"/>
      <c r="C511" s="93"/>
      <c r="D511" s="93"/>
      <c r="E511" s="93"/>
      <c r="F511" s="94"/>
      <c r="G511" s="94"/>
      <c r="H511" s="94"/>
      <c r="I511" s="94"/>
      <c r="J511" s="94"/>
      <c r="K511" s="94"/>
      <c r="L511" s="94"/>
      <c r="M511" s="94"/>
      <c r="N511" s="94"/>
      <c r="O511" s="94"/>
    </row>
    <row r="512" spans="2:15">
      <c r="B512" s="93"/>
      <c r="C512" s="93"/>
      <c r="D512" s="93"/>
      <c r="E512" s="93"/>
      <c r="F512" s="94"/>
      <c r="G512" s="94"/>
      <c r="H512" s="94"/>
      <c r="I512" s="94"/>
      <c r="J512" s="94"/>
      <c r="K512" s="94"/>
      <c r="L512" s="94"/>
      <c r="M512" s="94"/>
      <c r="N512" s="94"/>
      <c r="O512" s="94"/>
    </row>
    <row r="513" spans="2:15">
      <c r="B513" s="93"/>
      <c r="C513" s="93"/>
      <c r="D513" s="93"/>
      <c r="E513" s="93"/>
      <c r="F513" s="94"/>
      <c r="G513" s="94"/>
      <c r="H513" s="94"/>
      <c r="I513" s="94"/>
      <c r="J513" s="94"/>
      <c r="K513" s="94"/>
      <c r="L513" s="94"/>
      <c r="M513" s="94"/>
      <c r="N513" s="94"/>
      <c r="O513" s="94"/>
    </row>
    <row r="514" spans="2:15">
      <c r="B514" s="93"/>
      <c r="C514" s="93"/>
      <c r="D514" s="93"/>
      <c r="E514" s="93"/>
      <c r="F514" s="94"/>
      <c r="G514" s="94"/>
      <c r="H514" s="94"/>
      <c r="I514" s="94"/>
      <c r="J514" s="94"/>
      <c r="K514" s="94"/>
      <c r="L514" s="94"/>
      <c r="M514" s="94"/>
      <c r="N514" s="94"/>
      <c r="O514" s="94"/>
    </row>
    <row r="515" spans="2:15">
      <c r="B515" s="93"/>
      <c r="C515" s="93"/>
      <c r="D515" s="93"/>
      <c r="E515" s="93"/>
      <c r="F515" s="94"/>
      <c r="G515" s="94"/>
      <c r="H515" s="94"/>
      <c r="I515" s="94"/>
      <c r="J515" s="94"/>
      <c r="K515" s="94"/>
      <c r="L515" s="94"/>
      <c r="M515" s="94"/>
      <c r="N515" s="94"/>
      <c r="O515" s="94"/>
    </row>
    <row r="516" spans="2:15">
      <c r="B516" s="93"/>
      <c r="C516" s="93"/>
      <c r="D516" s="93"/>
      <c r="E516" s="93"/>
      <c r="F516" s="94"/>
      <c r="G516" s="94"/>
      <c r="H516" s="94"/>
      <c r="I516" s="94"/>
      <c r="J516" s="94"/>
      <c r="K516" s="94"/>
      <c r="L516" s="94"/>
      <c r="M516" s="94"/>
      <c r="N516" s="94"/>
      <c r="O516" s="94"/>
    </row>
    <row r="517" spans="2:15">
      <c r="B517" s="93"/>
      <c r="C517" s="93"/>
      <c r="D517" s="93"/>
      <c r="E517" s="93"/>
      <c r="F517" s="94"/>
      <c r="G517" s="94"/>
      <c r="H517" s="94"/>
      <c r="I517" s="94"/>
      <c r="J517" s="94"/>
      <c r="K517" s="94"/>
      <c r="L517" s="94"/>
      <c r="M517" s="94"/>
      <c r="N517" s="94"/>
      <c r="O517" s="94"/>
    </row>
    <row r="518" spans="2:15">
      <c r="B518" s="93"/>
      <c r="C518" s="93"/>
      <c r="D518" s="93"/>
      <c r="E518" s="93"/>
      <c r="F518" s="94"/>
      <c r="G518" s="94"/>
      <c r="H518" s="94"/>
      <c r="I518" s="94"/>
      <c r="J518" s="94"/>
      <c r="K518" s="94"/>
      <c r="L518" s="94"/>
      <c r="M518" s="94"/>
      <c r="N518" s="94"/>
      <c r="O518" s="94"/>
    </row>
    <row r="519" spans="2:15">
      <c r="B519" s="93"/>
      <c r="C519" s="93"/>
      <c r="D519" s="93"/>
      <c r="E519" s="93"/>
      <c r="F519" s="94"/>
      <c r="G519" s="94"/>
      <c r="H519" s="94"/>
      <c r="I519" s="94"/>
      <c r="J519" s="94"/>
      <c r="K519" s="94"/>
      <c r="L519" s="94"/>
      <c r="M519" s="94"/>
      <c r="N519" s="94"/>
      <c r="O519" s="94"/>
    </row>
    <row r="520" spans="2:15">
      <c r="B520" s="93"/>
      <c r="C520" s="93"/>
      <c r="D520" s="93"/>
      <c r="E520" s="93"/>
      <c r="F520" s="94"/>
      <c r="G520" s="94"/>
      <c r="H520" s="94"/>
      <c r="I520" s="94"/>
      <c r="J520" s="94"/>
      <c r="K520" s="94"/>
      <c r="L520" s="94"/>
      <c r="M520" s="94"/>
      <c r="N520" s="94"/>
      <c r="O520" s="94"/>
    </row>
    <row r="521" spans="2:15">
      <c r="B521" s="93"/>
      <c r="C521" s="93"/>
      <c r="D521" s="93"/>
      <c r="E521" s="93"/>
      <c r="F521" s="94"/>
      <c r="G521" s="94"/>
      <c r="H521" s="94"/>
      <c r="I521" s="94"/>
      <c r="J521" s="94"/>
      <c r="K521" s="94"/>
      <c r="L521" s="94"/>
      <c r="M521" s="94"/>
      <c r="N521" s="94"/>
      <c r="O521" s="94"/>
    </row>
    <row r="522" spans="2:15">
      <c r="B522" s="93"/>
      <c r="C522" s="93"/>
      <c r="D522" s="93"/>
      <c r="E522" s="93"/>
      <c r="F522" s="94"/>
      <c r="G522" s="94"/>
      <c r="H522" s="94"/>
      <c r="I522" s="94"/>
      <c r="J522" s="94"/>
      <c r="K522" s="94"/>
      <c r="L522" s="94"/>
      <c r="M522" s="94"/>
      <c r="N522" s="94"/>
      <c r="O522" s="94"/>
    </row>
    <row r="523" spans="2:15">
      <c r="B523" s="93"/>
      <c r="C523" s="93"/>
      <c r="D523" s="93"/>
      <c r="E523" s="93"/>
      <c r="F523" s="94"/>
      <c r="G523" s="94"/>
      <c r="H523" s="94"/>
      <c r="I523" s="94"/>
      <c r="J523" s="94"/>
      <c r="K523" s="94"/>
      <c r="L523" s="94"/>
      <c r="M523" s="94"/>
      <c r="N523" s="94"/>
      <c r="O523" s="94"/>
    </row>
    <row r="524" spans="2:15">
      <c r="B524" s="93"/>
      <c r="C524" s="93"/>
      <c r="D524" s="93"/>
      <c r="E524" s="93"/>
      <c r="F524" s="94"/>
      <c r="G524" s="94"/>
      <c r="H524" s="94"/>
      <c r="I524" s="94"/>
      <c r="J524" s="94"/>
      <c r="K524" s="94"/>
      <c r="L524" s="94"/>
      <c r="M524" s="94"/>
      <c r="N524" s="94"/>
      <c r="O524" s="94"/>
    </row>
    <row r="525" spans="2:15">
      <c r="B525" s="93"/>
      <c r="C525" s="93"/>
      <c r="D525" s="93"/>
      <c r="E525" s="93"/>
      <c r="F525" s="94"/>
      <c r="G525" s="94"/>
      <c r="H525" s="94"/>
      <c r="I525" s="94"/>
      <c r="J525" s="94"/>
      <c r="K525" s="94"/>
      <c r="L525" s="94"/>
      <c r="M525" s="94"/>
      <c r="N525" s="94"/>
      <c r="O525" s="94"/>
    </row>
  </sheetData>
  <sheetProtection sheet="1" objects="1" scenarios="1"/>
  <mergeCells count="2">
    <mergeCell ref="B6:O6"/>
    <mergeCell ref="B7:O7"/>
  </mergeCells>
  <phoneticPr fontId="4" type="noConversion"/>
  <dataValidations count="1">
    <dataValidation allowBlank="1" showInputMessage="1" showErrorMessage="1" sqref="A1:A1048576 B39:B1048576 C5:C1048576 B1:B37 D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42.7109375" style="2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8.140625" style="1" bestFit="1" customWidth="1"/>
    <col min="8" max="8" width="8.42578125" style="1" bestFit="1" customWidth="1"/>
    <col min="9" max="9" width="5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12">
      <c r="B1" s="46" t="s">
        <v>145</v>
      </c>
      <c r="C1" s="46" t="s" vm="1">
        <v>228</v>
      </c>
    </row>
    <row r="2" spans="2:12">
      <c r="B2" s="46" t="s">
        <v>144</v>
      </c>
      <c r="C2" s="46" t="s">
        <v>229</v>
      </c>
    </row>
    <row r="3" spans="2:12">
      <c r="B3" s="46" t="s">
        <v>146</v>
      </c>
      <c r="C3" s="46" t="s">
        <v>230</v>
      </c>
    </row>
    <row r="4" spans="2:12">
      <c r="B4" s="46" t="s">
        <v>147</v>
      </c>
      <c r="C4" s="46">
        <v>12152</v>
      </c>
    </row>
    <row r="6" spans="2:12" ht="26.25" customHeight="1">
      <c r="B6" s="133" t="s">
        <v>172</v>
      </c>
      <c r="C6" s="134"/>
      <c r="D6" s="134"/>
      <c r="E6" s="134"/>
      <c r="F6" s="134"/>
      <c r="G6" s="134"/>
      <c r="H6" s="134"/>
      <c r="I6" s="134"/>
      <c r="J6" s="134"/>
      <c r="K6" s="134"/>
      <c r="L6" s="135"/>
    </row>
    <row r="7" spans="2:12" ht="26.25" customHeight="1">
      <c r="B7" s="133" t="s">
        <v>94</v>
      </c>
      <c r="C7" s="134"/>
      <c r="D7" s="134"/>
      <c r="E7" s="134"/>
      <c r="F7" s="134"/>
      <c r="G7" s="134"/>
      <c r="H7" s="134"/>
      <c r="I7" s="134"/>
      <c r="J7" s="134"/>
      <c r="K7" s="134"/>
      <c r="L7" s="135"/>
    </row>
    <row r="8" spans="2:12" s="3" customFormat="1" ht="63">
      <c r="B8" s="21" t="s">
        <v>116</v>
      </c>
      <c r="C8" s="29" t="s">
        <v>47</v>
      </c>
      <c r="D8" s="29" t="s">
        <v>119</v>
      </c>
      <c r="E8" s="29" t="s">
        <v>67</v>
      </c>
      <c r="F8" s="29" t="s">
        <v>103</v>
      </c>
      <c r="G8" s="29" t="s">
        <v>204</v>
      </c>
      <c r="H8" s="29" t="s">
        <v>203</v>
      </c>
      <c r="I8" s="29" t="s">
        <v>63</v>
      </c>
      <c r="J8" s="29" t="s">
        <v>60</v>
      </c>
      <c r="K8" s="29" t="s">
        <v>148</v>
      </c>
      <c r="L8" s="65" t="s">
        <v>150</v>
      </c>
    </row>
    <row r="9" spans="2:12" s="3" customFormat="1" ht="25.5">
      <c r="B9" s="14"/>
      <c r="C9" s="15"/>
      <c r="D9" s="15"/>
      <c r="E9" s="15"/>
      <c r="F9" s="15"/>
      <c r="G9" s="15" t="s">
        <v>211</v>
      </c>
      <c r="H9" s="15"/>
      <c r="I9" s="15" t="s">
        <v>207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87" t="s">
        <v>50</v>
      </c>
      <c r="C11" s="87"/>
      <c r="D11" s="88"/>
      <c r="E11" s="88"/>
      <c r="F11" s="88"/>
      <c r="G11" s="90"/>
      <c r="H11" s="102"/>
      <c r="I11" s="90">
        <v>2.0650194320000002</v>
      </c>
      <c r="J11" s="91"/>
      <c r="K11" s="91">
        <f>IFERROR(I11/$I$11,0)</f>
        <v>1</v>
      </c>
      <c r="L11" s="91">
        <f>I11/'סכום נכסי הקרן'!$C$42</f>
        <v>1.6955301771853646E-5</v>
      </c>
    </row>
    <row r="12" spans="2:12" s="4" customFormat="1" ht="18" customHeight="1">
      <c r="B12" s="114" t="s">
        <v>27</v>
      </c>
      <c r="C12" s="87"/>
      <c r="D12" s="88"/>
      <c r="E12" s="88"/>
      <c r="F12" s="88"/>
      <c r="G12" s="90"/>
      <c r="H12" s="102"/>
      <c r="I12" s="90">
        <v>1.9669011479999998</v>
      </c>
      <c r="J12" s="91"/>
      <c r="K12" s="91">
        <f t="shared" ref="K12:K21" si="0">IFERROR(I12/$I$11,0)</f>
        <v>0.95248553961307214</v>
      </c>
      <c r="L12" s="91">
        <f>I12/'סכום נכסי הקרן'!$C$42</f>
        <v>1.6149679757466499E-5</v>
      </c>
    </row>
    <row r="13" spans="2:12">
      <c r="B13" s="85" t="s">
        <v>1951</v>
      </c>
      <c r="C13" s="80"/>
      <c r="D13" s="81"/>
      <c r="E13" s="81"/>
      <c r="F13" s="81"/>
      <c r="G13" s="83"/>
      <c r="H13" s="100"/>
      <c r="I13" s="83">
        <v>1.9669011479999998</v>
      </c>
      <c r="J13" s="84"/>
      <c r="K13" s="84">
        <f t="shared" si="0"/>
        <v>0.95248553961307214</v>
      </c>
      <c r="L13" s="84">
        <f>I13/'סכום נכסי הקרן'!$C$42</f>
        <v>1.6149679757466499E-5</v>
      </c>
    </row>
    <row r="14" spans="2:12">
      <c r="B14" s="86" t="s">
        <v>1952</v>
      </c>
      <c r="C14" s="87" t="s">
        <v>1953</v>
      </c>
      <c r="D14" s="88" t="s">
        <v>120</v>
      </c>
      <c r="E14" s="88" t="s">
        <v>600</v>
      </c>
      <c r="F14" s="88" t="s">
        <v>132</v>
      </c>
      <c r="G14" s="90">
        <v>78.830955000000003</v>
      </c>
      <c r="H14" s="102">
        <v>1920</v>
      </c>
      <c r="I14" s="90">
        <v>1.5135543359999999</v>
      </c>
      <c r="J14" s="91">
        <v>3.9415477500000004E-5</v>
      </c>
      <c r="K14" s="91">
        <f t="shared" si="0"/>
        <v>0.73294919773907474</v>
      </c>
      <c r="L14" s="91">
        <f>I14/'סכום נכסי הקרן'!$C$42</f>
        <v>1.2427374831104043E-5</v>
      </c>
    </row>
    <row r="15" spans="2:12">
      <c r="B15" s="86" t="s">
        <v>1954</v>
      </c>
      <c r="C15" s="87" t="s">
        <v>1955</v>
      </c>
      <c r="D15" s="88" t="s">
        <v>120</v>
      </c>
      <c r="E15" s="88" t="s">
        <v>156</v>
      </c>
      <c r="F15" s="88" t="s">
        <v>132</v>
      </c>
      <c r="G15" s="90">
        <v>994.77157499999998</v>
      </c>
      <c r="H15" s="102">
        <v>8.9</v>
      </c>
      <c r="I15" s="90">
        <v>8.853467000000001E-2</v>
      </c>
      <c r="J15" s="91">
        <v>6.6338678835596216E-5</v>
      </c>
      <c r="K15" s="91">
        <f t="shared" si="0"/>
        <v>4.2873528756217534E-2</v>
      </c>
      <c r="L15" s="91">
        <f>I15/'סכום נכסי הקרן'!$C$42</f>
        <v>7.2693361808591345E-7</v>
      </c>
    </row>
    <row r="16" spans="2:12">
      <c r="B16" s="86" t="s">
        <v>1956</v>
      </c>
      <c r="C16" s="87" t="s">
        <v>1957</v>
      </c>
      <c r="D16" s="88" t="s">
        <v>120</v>
      </c>
      <c r="E16" s="88" t="s">
        <v>600</v>
      </c>
      <c r="F16" s="88" t="s">
        <v>132</v>
      </c>
      <c r="G16" s="90">
        <v>613.12964999999997</v>
      </c>
      <c r="H16" s="102">
        <v>59.5</v>
      </c>
      <c r="I16" s="90">
        <v>0.36481214200000001</v>
      </c>
      <c r="J16" s="91">
        <v>5.00514E-5</v>
      </c>
      <c r="K16" s="91">
        <f t="shared" si="0"/>
        <v>0.1766628131177799</v>
      </c>
      <c r="L16" s="91">
        <f>I16/'סכום נכסי הקרן'!$C$42</f>
        <v>2.995371308276543E-6</v>
      </c>
    </row>
    <row r="17" spans="2:12">
      <c r="B17" s="92"/>
      <c r="C17" s="87"/>
      <c r="D17" s="87"/>
      <c r="E17" s="87"/>
      <c r="F17" s="87"/>
      <c r="G17" s="90"/>
      <c r="H17" s="102"/>
      <c r="I17" s="87"/>
      <c r="J17" s="87"/>
      <c r="K17" s="91"/>
      <c r="L17" s="87"/>
    </row>
    <row r="18" spans="2:12">
      <c r="B18" s="114" t="s">
        <v>42</v>
      </c>
      <c r="C18" s="87"/>
      <c r="D18" s="88"/>
      <c r="E18" s="88"/>
      <c r="F18" s="88"/>
      <c r="G18" s="90"/>
      <c r="H18" s="102"/>
      <c r="I18" s="90">
        <v>9.8118284E-2</v>
      </c>
      <c r="J18" s="91"/>
      <c r="K18" s="91">
        <f t="shared" si="0"/>
        <v>4.7514460386927727E-2</v>
      </c>
      <c r="L18" s="91">
        <f>I18/'סכום נכסי הקרן'!$C$42</f>
        <v>8.056220143871456E-7</v>
      </c>
    </row>
    <row r="19" spans="2:12">
      <c r="B19" s="85" t="s">
        <v>1958</v>
      </c>
      <c r="C19" s="80"/>
      <c r="D19" s="81"/>
      <c r="E19" s="81"/>
      <c r="F19" s="81"/>
      <c r="G19" s="83"/>
      <c r="H19" s="100"/>
      <c r="I19" s="83">
        <v>9.8118284E-2</v>
      </c>
      <c r="J19" s="84"/>
      <c r="K19" s="84">
        <f t="shared" si="0"/>
        <v>4.7514460386927727E-2</v>
      </c>
      <c r="L19" s="84">
        <f>I19/'סכום נכסי הקרן'!$C$42</f>
        <v>8.056220143871456E-7</v>
      </c>
    </row>
    <row r="20" spans="2:12">
      <c r="B20" s="86" t="s">
        <v>1959</v>
      </c>
      <c r="C20" s="87" t="s">
        <v>1960</v>
      </c>
      <c r="D20" s="88" t="s">
        <v>1662</v>
      </c>
      <c r="E20" s="88" t="s">
        <v>1010</v>
      </c>
      <c r="F20" s="88" t="s">
        <v>131</v>
      </c>
      <c r="G20" s="90">
        <v>150.1542</v>
      </c>
      <c r="H20" s="102">
        <v>8</v>
      </c>
      <c r="I20" s="90">
        <v>4.2271410000000002E-2</v>
      </c>
      <c r="J20" s="91">
        <v>4.4956347305389224E-6</v>
      </c>
      <c r="K20" s="91">
        <f t="shared" si="0"/>
        <v>2.047022383661521E-2</v>
      </c>
      <c r="L20" s="91">
        <f>I20/'סכום נכסי הקרן'!$C$42</f>
        <v>3.4707882248720263E-7</v>
      </c>
    </row>
    <row r="21" spans="2:12">
      <c r="B21" s="86" t="s">
        <v>1961</v>
      </c>
      <c r="C21" s="87" t="s">
        <v>1962</v>
      </c>
      <c r="D21" s="88" t="s">
        <v>1677</v>
      </c>
      <c r="E21" s="88" t="s">
        <v>1106</v>
      </c>
      <c r="F21" s="88" t="s">
        <v>131</v>
      </c>
      <c r="G21" s="90">
        <v>39.675243999999999</v>
      </c>
      <c r="H21" s="102">
        <v>40</v>
      </c>
      <c r="I21" s="90">
        <v>5.5846873999999998E-2</v>
      </c>
      <c r="J21" s="91">
        <v>1.5681914624505928E-6</v>
      </c>
      <c r="K21" s="91">
        <f t="shared" si="0"/>
        <v>2.7044236550312517E-2</v>
      </c>
      <c r="L21" s="91">
        <f>I21/'סכום נכסי הקרן'!$C$42</f>
        <v>4.5854319189994298E-7</v>
      </c>
    </row>
    <row r="22" spans="2:12">
      <c r="B22" s="92"/>
      <c r="C22" s="87"/>
      <c r="D22" s="87"/>
      <c r="E22" s="87"/>
      <c r="F22" s="87"/>
      <c r="G22" s="90"/>
      <c r="H22" s="102"/>
      <c r="I22" s="87"/>
      <c r="J22" s="87"/>
      <c r="K22" s="91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109" t="s">
        <v>219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109" t="s">
        <v>112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109" t="s">
        <v>202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109" t="s">
        <v>210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2:12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</row>
    <row r="121" spans="2:12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</row>
    <row r="122" spans="2:12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A1:A1048576 B1:B19 C5:C1048576 B2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9.7109375" style="2" bestFit="1" customWidth="1"/>
    <col min="3" max="3" width="41.140625" style="2" customWidth="1"/>
    <col min="4" max="4" width="6.42578125" style="2" bestFit="1" customWidth="1"/>
    <col min="5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7.85546875" style="1" bestFit="1" customWidth="1"/>
    <col min="10" max="10" width="6.28515625" style="1" bestFit="1" customWidth="1"/>
    <col min="11" max="11" width="9.85546875" style="1" bestFit="1" customWidth="1"/>
    <col min="12" max="12" width="8.42578125" style="1" bestFit="1" customWidth="1"/>
    <col min="13" max="16384" width="9.140625" style="1"/>
  </cols>
  <sheetData>
    <row r="1" spans="2:13">
      <c r="B1" s="46" t="s">
        <v>145</v>
      </c>
      <c r="C1" s="46" t="s" vm="1">
        <v>228</v>
      </c>
    </row>
    <row r="2" spans="2:13">
      <c r="B2" s="46" t="s">
        <v>144</v>
      </c>
      <c r="C2" s="46" t="s">
        <v>229</v>
      </c>
    </row>
    <row r="3" spans="2:13">
      <c r="B3" s="46" t="s">
        <v>146</v>
      </c>
      <c r="C3" s="46" t="s">
        <v>230</v>
      </c>
    </row>
    <row r="4" spans="2:13">
      <c r="B4" s="46" t="s">
        <v>147</v>
      </c>
      <c r="C4" s="46">
        <v>12152</v>
      </c>
    </row>
    <row r="6" spans="2:13" ht="26.25" customHeight="1">
      <c r="B6" s="133" t="s">
        <v>172</v>
      </c>
      <c r="C6" s="134"/>
      <c r="D6" s="134"/>
      <c r="E6" s="134"/>
      <c r="F6" s="134"/>
      <c r="G6" s="134"/>
      <c r="H6" s="134"/>
      <c r="I6" s="134"/>
      <c r="J6" s="134"/>
      <c r="K6" s="134"/>
      <c r="L6" s="135"/>
    </row>
    <row r="7" spans="2:13" ht="26.25" customHeight="1">
      <c r="B7" s="133" t="s">
        <v>95</v>
      </c>
      <c r="C7" s="134"/>
      <c r="D7" s="134"/>
      <c r="E7" s="134"/>
      <c r="F7" s="134"/>
      <c r="G7" s="134"/>
      <c r="H7" s="134"/>
      <c r="I7" s="134"/>
      <c r="J7" s="134"/>
      <c r="K7" s="134"/>
      <c r="L7" s="135"/>
      <c r="M7" s="3"/>
    </row>
    <row r="8" spans="2:13" s="3" customFormat="1" ht="78.75">
      <c r="B8" s="21" t="s">
        <v>116</v>
      </c>
      <c r="C8" s="29" t="s">
        <v>47</v>
      </c>
      <c r="D8" s="29" t="s">
        <v>119</v>
      </c>
      <c r="E8" s="29" t="s">
        <v>67</v>
      </c>
      <c r="F8" s="29" t="s">
        <v>103</v>
      </c>
      <c r="G8" s="29" t="s">
        <v>204</v>
      </c>
      <c r="H8" s="29" t="s">
        <v>203</v>
      </c>
      <c r="I8" s="29" t="s">
        <v>63</v>
      </c>
      <c r="J8" s="29" t="s">
        <v>60</v>
      </c>
      <c r="K8" s="29" t="s">
        <v>148</v>
      </c>
      <c r="L8" s="30" t="s">
        <v>150</v>
      </c>
    </row>
    <row r="9" spans="2:13" s="3" customFormat="1">
      <c r="B9" s="14"/>
      <c r="C9" s="29"/>
      <c r="D9" s="29"/>
      <c r="E9" s="29"/>
      <c r="F9" s="29"/>
      <c r="G9" s="15" t="s">
        <v>211</v>
      </c>
      <c r="H9" s="15"/>
      <c r="I9" s="15" t="s">
        <v>207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80" t="s">
        <v>52</v>
      </c>
      <c r="C11" s="80"/>
      <c r="D11" s="81"/>
      <c r="E11" s="81"/>
      <c r="F11" s="81"/>
      <c r="G11" s="83"/>
      <c r="H11" s="100"/>
      <c r="I11" s="83">
        <v>10.182791799999999</v>
      </c>
      <c r="J11" s="84"/>
      <c r="K11" s="84">
        <f>IFERROR(I11/$I$11,0)</f>
        <v>1</v>
      </c>
      <c r="L11" s="84">
        <f>I11/'סכום נכסי הקרן'!$C$42</f>
        <v>8.3608079020225289E-5</v>
      </c>
    </row>
    <row r="12" spans="2:13">
      <c r="B12" s="114" t="s">
        <v>197</v>
      </c>
      <c r="C12" s="87"/>
      <c r="D12" s="88"/>
      <c r="E12" s="88"/>
      <c r="F12" s="88"/>
      <c r="G12" s="90"/>
      <c r="H12" s="102"/>
      <c r="I12" s="90">
        <v>8.249601878</v>
      </c>
      <c r="J12" s="91"/>
      <c r="K12" s="91">
        <f t="shared" ref="K12:K24" si="0">IFERROR(I12/$I$11,0)</f>
        <v>0.8101512866049172</v>
      </c>
      <c r="L12" s="91">
        <f>I12/'סכום נכסי הקרן'!$C$42</f>
        <v>6.7735192788801106E-5</v>
      </c>
    </row>
    <row r="13" spans="2:13">
      <c r="B13" s="85" t="s">
        <v>190</v>
      </c>
      <c r="C13" s="80"/>
      <c r="D13" s="81"/>
      <c r="E13" s="81"/>
      <c r="F13" s="81"/>
      <c r="G13" s="83"/>
      <c r="H13" s="100"/>
      <c r="I13" s="83">
        <v>8.249601878</v>
      </c>
      <c r="J13" s="84"/>
      <c r="K13" s="84">
        <f t="shared" si="0"/>
        <v>0.8101512866049172</v>
      </c>
      <c r="L13" s="84">
        <f>I13/'סכום נכסי הקרן'!$C$42</f>
        <v>6.7735192788801106E-5</v>
      </c>
    </row>
    <row r="14" spans="2:13">
      <c r="B14" s="86" t="s">
        <v>1963</v>
      </c>
      <c r="C14" s="87" t="s">
        <v>1964</v>
      </c>
      <c r="D14" s="88" t="s">
        <v>120</v>
      </c>
      <c r="E14" s="88" t="s">
        <v>681</v>
      </c>
      <c r="F14" s="88" t="s">
        <v>132</v>
      </c>
      <c r="G14" s="90">
        <v>0.54430900000000004</v>
      </c>
      <c r="H14" s="102">
        <v>287800</v>
      </c>
      <c r="I14" s="90">
        <v>1.5665212299999998</v>
      </c>
      <c r="J14" s="91"/>
      <c r="K14" s="91">
        <f t="shared" si="0"/>
        <v>0.15384005298036241</v>
      </c>
      <c r="L14" s="91">
        <f>I14/'סכום נכסי הקרן'!$C$42</f>
        <v>1.2862271306057786E-5</v>
      </c>
    </row>
    <row r="15" spans="2:13">
      <c r="B15" s="86" t="s">
        <v>1965</v>
      </c>
      <c r="C15" s="87" t="s">
        <v>1966</v>
      </c>
      <c r="D15" s="88" t="s">
        <v>120</v>
      </c>
      <c r="E15" s="88" t="s">
        <v>681</v>
      </c>
      <c r="F15" s="88" t="s">
        <v>132</v>
      </c>
      <c r="G15" s="90">
        <v>2.2798409999999998</v>
      </c>
      <c r="H15" s="102">
        <v>768200</v>
      </c>
      <c r="I15" s="90">
        <v>17.513740635999998</v>
      </c>
      <c r="J15" s="91"/>
      <c r="K15" s="91">
        <f t="shared" si="0"/>
        <v>1.7199350610311015</v>
      </c>
      <c r="L15" s="91">
        <f>I15/'סכום נכסי הקרן'!$C$42</f>
        <v>1.4380046649234435E-4</v>
      </c>
    </row>
    <row r="16" spans="2:13">
      <c r="B16" s="86" t="s">
        <v>1967</v>
      </c>
      <c r="C16" s="87" t="s">
        <v>1968</v>
      </c>
      <c r="D16" s="88" t="s">
        <v>120</v>
      </c>
      <c r="E16" s="88" t="s">
        <v>681</v>
      </c>
      <c r="F16" s="88" t="s">
        <v>132</v>
      </c>
      <c r="G16" s="90">
        <v>-2.2798409999999998</v>
      </c>
      <c r="H16" s="102">
        <v>1E-4</v>
      </c>
      <c r="I16" s="90">
        <v>-3E-9</v>
      </c>
      <c r="J16" s="91"/>
      <c r="K16" s="91">
        <f t="shared" si="0"/>
        <v>-2.9461468513968833E-10</v>
      </c>
      <c r="L16" s="91">
        <f>I16/'סכום נכסי הקרן'!$C$42</f>
        <v>-2.4632167875677859E-14</v>
      </c>
    </row>
    <row r="17" spans="2:12">
      <c r="B17" s="86" t="s">
        <v>1969</v>
      </c>
      <c r="C17" s="87" t="s">
        <v>1970</v>
      </c>
      <c r="D17" s="88" t="s">
        <v>120</v>
      </c>
      <c r="E17" s="88" t="s">
        <v>681</v>
      </c>
      <c r="F17" s="88" t="s">
        <v>132</v>
      </c>
      <c r="G17" s="90">
        <v>-0.54430900000000004</v>
      </c>
      <c r="H17" s="102">
        <v>1989800</v>
      </c>
      <c r="I17" s="90">
        <v>-10.830659985</v>
      </c>
      <c r="J17" s="91"/>
      <c r="K17" s="91">
        <f t="shared" si="0"/>
        <v>-1.0636238271119323</v>
      </c>
      <c r="L17" s="91">
        <f>I17/'סכום נכסי הקרן'!$C$42</f>
        <v>-8.892754498496888E-5</v>
      </c>
    </row>
    <row r="18" spans="2:12">
      <c r="B18" s="92"/>
      <c r="C18" s="87"/>
      <c r="D18" s="87"/>
      <c r="E18" s="87"/>
      <c r="F18" s="87"/>
      <c r="G18" s="90"/>
      <c r="H18" s="102"/>
      <c r="I18" s="87"/>
      <c r="J18" s="87"/>
      <c r="K18" s="91"/>
      <c r="L18" s="87"/>
    </row>
    <row r="19" spans="2:12">
      <c r="B19" s="114" t="s">
        <v>196</v>
      </c>
      <c r="C19" s="87"/>
      <c r="D19" s="88"/>
      <c r="E19" s="88"/>
      <c r="F19" s="88"/>
      <c r="G19" s="90"/>
      <c r="H19" s="102"/>
      <c r="I19" s="90">
        <v>1.9331899219999999</v>
      </c>
      <c r="J19" s="91"/>
      <c r="K19" s="91">
        <f t="shared" si="0"/>
        <v>0.18984871339508289</v>
      </c>
      <c r="L19" s="91">
        <f>I19/'סכום נכסי הקרן'!$C$42</f>
        <v>1.5872886231424194E-5</v>
      </c>
    </row>
    <row r="20" spans="2:12">
      <c r="B20" s="85" t="s">
        <v>190</v>
      </c>
      <c r="C20" s="80"/>
      <c r="D20" s="81"/>
      <c r="E20" s="81"/>
      <c r="F20" s="81"/>
      <c r="G20" s="83"/>
      <c r="H20" s="100"/>
      <c r="I20" s="83">
        <v>1.9331899219999999</v>
      </c>
      <c r="J20" s="84"/>
      <c r="K20" s="84">
        <f t="shared" si="0"/>
        <v>0.18984871339508289</v>
      </c>
      <c r="L20" s="84">
        <f>I20/'סכום נכסי הקרן'!$C$42</f>
        <v>1.5872886231424194E-5</v>
      </c>
    </row>
    <row r="21" spans="2:12">
      <c r="B21" s="86" t="s">
        <v>1971</v>
      </c>
      <c r="C21" s="87" t="s">
        <v>1971</v>
      </c>
      <c r="D21" s="88" t="s">
        <v>29</v>
      </c>
      <c r="E21" s="88" t="s">
        <v>681</v>
      </c>
      <c r="F21" s="88" t="s">
        <v>131</v>
      </c>
      <c r="G21" s="90">
        <v>7.32477</v>
      </c>
      <c r="H21" s="102">
        <v>262</v>
      </c>
      <c r="I21" s="90">
        <v>6.7532767949999997</v>
      </c>
      <c r="J21" s="91"/>
      <c r="K21" s="91">
        <f t="shared" si="0"/>
        <v>0.6632048388733629</v>
      </c>
      <c r="L21" s="91">
        <f>I21/'סכום נכסי הקרן'!$C$42</f>
        <v>5.5449282575119903E-5</v>
      </c>
    </row>
    <row r="22" spans="2:12">
      <c r="B22" s="86" t="s">
        <v>1972</v>
      </c>
      <c r="C22" s="87" t="s">
        <v>1972</v>
      </c>
      <c r="D22" s="88" t="s">
        <v>29</v>
      </c>
      <c r="E22" s="88" t="s">
        <v>681</v>
      </c>
      <c r="F22" s="88" t="s">
        <v>131</v>
      </c>
      <c r="G22" s="90">
        <v>-7.32477</v>
      </c>
      <c r="H22" s="102">
        <v>71</v>
      </c>
      <c r="I22" s="90">
        <v>-1.83008646</v>
      </c>
      <c r="J22" s="91"/>
      <c r="K22" s="91">
        <f t="shared" si="0"/>
        <v>-0.17972344873043561</v>
      </c>
      <c r="L22" s="91">
        <f>I22/'סכום נכסי הקרן'!$C$42</f>
        <v>-1.5026332303241671E-5</v>
      </c>
    </row>
    <row r="23" spans="2:12">
      <c r="B23" s="86" t="s">
        <v>1973</v>
      </c>
      <c r="C23" s="87" t="s">
        <v>1973</v>
      </c>
      <c r="D23" s="88" t="s">
        <v>29</v>
      </c>
      <c r="E23" s="88" t="s">
        <v>681</v>
      </c>
      <c r="F23" s="88" t="s">
        <v>131</v>
      </c>
      <c r="G23" s="90">
        <v>7.32477</v>
      </c>
      <c r="H23" s="102">
        <v>105</v>
      </c>
      <c r="I23" s="90">
        <v>2.7064658909999997</v>
      </c>
      <c r="J23" s="91"/>
      <c r="K23" s="91">
        <f t="shared" si="0"/>
        <v>0.265788198772757</v>
      </c>
      <c r="L23" s="91">
        <f>I23/'סכום נכסי הקרן'!$C$42</f>
        <v>2.2222040725636014E-5</v>
      </c>
    </row>
    <row r="24" spans="2:12">
      <c r="B24" s="86" t="s">
        <v>1974</v>
      </c>
      <c r="C24" s="87" t="s">
        <v>1974</v>
      </c>
      <c r="D24" s="88" t="s">
        <v>29</v>
      </c>
      <c r="E24" s="88" t="s">
        <v>681</v>
      </c>
      <c r="F24" s="88" t="s">
        <v>131</v>
      </c>
      <c r="G24" s="90">
        <v>-7.32477</v>
      </c>
      <c r="H24" s="102">
        <v>221</v>
      </c>
      <c r="I24" s="90">
        <v>-5.6964663039999985</v>
      </c>
      <c r="J24" s="91"/>
      <c r="K24" s="91">
        <f t="shared" si="0"/>
        <v>-0.55942087552060127</v>
      </c>
      <c r="L24" s="91">
        <f>I24/'סכום נכסי הקרן'!$C$42</f>
        <v>-4.6772104766090048E-5</v>
      </c>
    </row>
    <row r="25" spans="2:12">
      <c r="B25" s="92"/>
      <c r="C25" s="87"/>
      <c r="D25" s="87"/>
      <c r="E25" s="87"/>
      <c r="F25" s="87"/>
      <c r="G25" s="90"/>
      <c r="H25" s="102"/>
      <c r="I25" s="87"/>
      <c r="J25" s="87"/>
      <c r="K25" s="91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109" t="s">
        <v>219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109" t="s">
        <v>112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109" t="s">
        <v>202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109" t="s">
        <v>210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2:12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</row>
    <row r="121" spans="2:12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</row>
    <row r="122" spans="2:12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</row>
    <row r="123" spans="2:12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</row>
    <row r="124" spans="2:12"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</row>
    <row r="531" spans="2:12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</row>
    <row r="532" spans="2:12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</row>
    <row r="533" spans="2:12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</row>
    <row r="534" spans="2:12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</row>
    <row r="535" spans="2:12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</row>
    <row r="536" spans="2:12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</row>
    <row r="537" spans="2:12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</row>
    <row r="538" spans="2:12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</row>
    <row r="539" spans="2:12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</row>
    <row r="540" spans="2:12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</row>
    <row r="541" spans="2:12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</row>
    <row r="542" spans="2:12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</row>
    <row r="543" spans="2:12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</row>
    <row r="544" spans="2:12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</row>
    <row r="545" spans="2:12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</row>
    <row r="546" spans="2:12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</row>
    <row r="547" spans="2:12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</row>
    <row r="548" spans="2:12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</row>
    <row r="549" spans="2:12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</row>
    <row r="550" spans="2:12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</row>
    <row r="551" spans="2:12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</row>
    <row r="552" spans="2:12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</row>
    <row r="553" spans="2:12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</row>
    <row r="554" spans="2:12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</row>
    <row r="555" spans="2:12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</row>
    <row r="556" spans="2:12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</row>
    <row r="557" spans="2:12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</row>
    <row r="558" spans="2:12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</row>
    <row r="559" spans="2:12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</row>
    <row r="560" spans="2:12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</row>
    <row r="561" spans="2:12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</row>
    <row r="562" spans="2:12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</row>
    <row r="563" spans="2:12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</row>
    <row r="564" spans="2:12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</row>
    <row r="565" spans="2:12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</row>
    <row r="566" spans="2:12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</row>
    <row r="567" spans="2:12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</row>
    <row r="568" spans="2:12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</row>
    <row r="569" spans="2:12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</row>
    <row r="570" spans="2:12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</row>
    <row r="571" spans="2:12">
      <c r="B571" s="93"/>
      <c r="C571" s="94"/>
      <c r="D571" s="94"/>
      <c r="E571" s="94"/>
      <c r="F571" s="94"/>
      <c r="G571" s="94"/>
      <c r="H571" s="94"/>
      <c r="I571" s="94"/>
      <c r="J571" s="94"/>
      <c r="K571" s="94"/>
      <c r="L571" s="94"/>
    </row>
    <row r="572" spans="2:12">
      <c r="B572" s="93"/>
      <c r="C572" s="94"/>
      <c r="D572" s="94"/>
      <c r="E572" s="94"/>
      <c r="F572" s="94"/>
      <c r="G572" s="94"/>
      <c r="H572" s="94"/>
      <c r="I572" s="94"/>
      <c r="J572" s="94"/>
      <c r="K572" s="94"/>
      <c r="L572" s="94"/>
    </row>
    <row r="573" spans="2:12">
      <c r="B573" s="93"/>
      <c r="C573" s="94"/>
      <c r="D573" s="94"/>
      <c r="E573" s="94"/>
      <c r="F573" s="94"/>
      <c r="G573" s="94"/>
      <c r="H573" s="94"/>
      <c r="I573" s="94"/>
      <c r="J573" s="94"/>
      <c r="K573" s="94"/>
      <c r="L573" s="94"/>
    </row>
    <row r="574" spans="2:12">
      <c r="B574" s="93"/>
      <c r="C574" s="94"/>
      <c r="D574" s="94"/>
      <c r="E574" s="94"/>
      <c r="F574" s="94"/>
      <c r="G574" s="94"/>
      <c r="H574" s="94"/>
      <c r="I574" s="94"/>
      <c r="J574" s="94"/>
      <c r="K574" s="94"/>
      <c r="L574" s="94"/>
    </row>
    <row r="575" spans="2:12">
      <c r="B575" s="93"/>
      <c r="C575" s="94"/>
      <c r="D575" s="94"/>
      <c r="E575" s="94"/>
      <c r="F575" s="94"/>
      <c r="G575" s="94"/>
      <c r="H575" s="94"/>
      <c r="I575" s="94"/>
      <c r="J575" s="94"/>
      <c r="K575" s="94"/>
      <c r="L575" s="94"/>
    </row>
    <row r="576" spans="2:12">
      <c r="B576" s="93"/>
      <c r="C576" s="94"/>
      <c r="D576" s="94"/>
      <c r="E576" s="94"/>
      <c r="F576" s="94"/>
      <c r="G576" s="94"/>
      <c r="H576" s="94"/>
      <c r="I576" s="94"/>
      <c r="J576" s="94"/>
      <c r="K576" s="94"/>
      <c r="L576" s="94"/>
    </row>
    <row r="577" spans="2:12">
      <c r="B577" s="93"/>
      <c r="C577" s="94"/>
      <c r="D577" s="94"/>
      <c r="E577" s="94"/>
      <c r="F577" s="94"/>
      <c r="G577" s="94"/>
      <c r="H577" s="94"/>
      <c r="I577" s="94"/>
      <c r="J577" s="94"/>
      <c r="K577" s="94"/>
      <c r="L577" s="94"/>
    </row>
    <row r="578" spans="2:12">
      <c r="B578" s="93"/>
      <c r="C578" s="94"/>
      <c r="D578" s="94"/>
      <c r="E578" s="94"/>
      <c r="F578" s="94"/>
      <c r="G578" s="94"/>
      <c r="H578" s="94"/>
      <c r="I578" s="94"/>
      <c r="J578" s="94"/>
      <c r="K578" s="94"/>
      <c r="L578" s="94"/>
    </row>
    <row r="579" spans="2:12">
      <c r="B579" s="93"/>
      <c r="C579" s="94"/>
      <c r="D579" s="94"/>
      <c r="E579" s="94"/>
      <c r="F579" s="94"/>
      <c r="G579" s="94"/>
      <c r="H579" s="94"/>
      <c r="I579" s="94"/>
      <c r="J579" s="94"/>
      <c r="K579" s="94"/>
      <c r="L579" s="94"/>
    </row>
    <row r="580" spans="2:12">
      <c r="B580" s="93"/>
      <c r="C580" s="94"/>
      <c r="D580" s="94"/>
      <c r="E580" s="94"/>
      <c r="F580" s="94"/>
      <c r="G580" s="94"/>
      <c r="H580" s="94"/>
      <c r="I580" s="94"/>
      <c r="J580" s="94"/>
      <c r="K580" s="94"/>
      <c r="L580" s="94"/>
    </row>
    <row r="581" spans="2:12">
      <c r="B581" s="93"/>
      <c r="C581" s="94"/>
      <c r="D581" s="94"/>
      <c r="E581" s="94"/>
      <c r="F581" s="94"/>
      <c r="G581" s="94"/>
      <c r="H581" s="94"/>
      <c r="I581" s="94"/>
      <c r="J581" s="94"/>
      <c r="K581" s="94"/>
      <c r="L581" s="94"/>
    </row>
    <row r="582" spans="2:12">
      <c r="B582" s="93"/>
      <c r="C582" s="94"/>
      <c r="D582" s="94"/>
      <c r="E582" s="94"/>
      <c r="F582" s="94"/>
      <c r="G582" s="94"/>
      <c r="H582" s="94"/>
      <c r="I582" s="94"/>
      <c r="J582" s="94"/>
      <c r="K582" s="94"/>
      <c r="L582" s="94"/>
    </row>
    <row r="583" spans="2:12">
      <c r="B583" s="93"/>
      <c r="C583" s="94"/>
      <c r="D583" s="94"/>
      <c r="E583" s="94"/>
      <c r="F583" s="94"/>
      <c r="G583" s="94"/>
      <c r="H583" s="94"/>
      <c r="I583" s="94"/>
      <c r="J583" s="94"/>
      <c r="K583" s="94"/>
      <c r="L583" s="94"/>
    </row>
    <row r="584" spans="2:12">
      <c r="B584" s="93"/>
      <c r="C584" s="94"/>
      <c r="D584" s="94"/>
      <c r="E584" s="94"/>
      <c r="F584" s="94"/>
      <c r="G584" s="94"/>
      <c r="H584" s="94"/>
      <c r="I584" s="94"/>
      <c r="J584" s="94"/>
      <c r="K584" s="94"/>
      <c r="L584" s="94"/>
    </row>
    <row r="585" spans="2:12">
      <c r="B585" s="93"/>
      <c r="C585" s="94"/>
      <c r="D585" s="94"/>
      <c r="E585" s="94"/>
      <c r="F585" s="94"/>
      <c r="G585" s="94"/>
      <c r="H585" s="94"/>
      <c r="I585" s="94"/>
      <c r="J585" s="94"/>
      <c r="K585" s="94"/>
      <c r="L585" s="94"/>
    </row>
    <row r="586" spans="2:12">
      <c r="B586" s="93"/>
      <c r="C586" s="94"/>
      <c r="D586" s="94"/>
      <c r="E586" s="94"/>
      <c r="F586" s="94"/>
      <c r="G586" s="94"/>
      <c r="H586" s="94"/>
      <c r="I586" s="94"/>
      <c r="J586" s="94"/>
      <c r="K586" s="94"/>
      <c r="L586" s="94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9" style="2" bestFit="1" customWidth="1"/>
    <col min="3" max="3" width="43.140625" style="2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8" style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145</v>
      </c>
      <c r="C1" s="46" t="s" vm="1">
        <v>228</v>
      </c>
    </row>
    <row r="2" spans="1:11">
      <c r="B2" s="46" t="s">
        <v>144</v>
      </c>
      <c r="C2" s="46" t="s">
        <v>229</v>
      </c>
    </row>
    <row r="3" spans="1:11">
      <c r="B3" s="46" t="s">
        <v>146</v>
      </c>
      <c r="C3" s="46" t="s">
        <v>230</v>
      </c>
    </row>
    <row r="4" spans="1:11">
      <c r="B4" s="46" t="s">
        <v>147</v>
      </c>
      <c r="C4" s="46">
        <v>12152</v>
      </c>
    </row>
    <row r="6" spans="1:11" ht="26.25" customHeight="1">
      <c r="B6" s="133" t="s">
        <v>172</v>
      </c>
      <c r="C6" s="134"/>
      <c r="D6" s="134"/>
      <c r="E6" s="134"/>
      <c r="F6" s="134"/>
      <c r="G6" s="134"/>
      <c r="H6" s="134"/>
      <c r="I6" s="134"/>
      <c r="J6" s="134"/>
      <c r="K6" s="135"/>
    </row>
    <row r="7" spans="1:11" ht="26.25" customHeight="1">
      <c r="B7" s="133" t="s">
        <v>96</v>
      </c>
      <c r="C7" s="134"/>
      <c r="D7" s="134"/>
      <c r="E7" s="134"/>
      <c r="F7" s="134"/>
      <c r="G7" s="134"/>
      <c r="H7" s="134"/>
      <c r="I7" s="134"/>
      <c r="J7" s="134"/>
      <c r="K7" s="135"/>
    </row>
    <row r="8" spans="1:11" s="3" customFormat="1" ht="78.75">
      <c r="A8" s="2"/>
      <c r="B8" s="21" t="s">
        <v>116</v>
      </c>
      <c r="C8" s="29" t="s">
        <v>47</v>
      </c>
      <c r="D8" s="29" t="s">
        <v>119</v>
      </c>
      <c r="E8" s="29" t="s">
        <v>67</v>
      </c>
      <c r="F8" s="29" t="s">
        <v>103</v>
      </c>
      <c r="G8" s="29" t="s">
        <v>204</v>
      </c>
      <c r="H8" s="29" t="s">
        <v>203</v>
      </c>
      <c r="I8" s="29" t="s">
        <v>63</v>
      </c>
      <c r="J8" s="29" t="s">
        <v>148</v>
      </c>
      <c r="K8" s="30" t="s">
        <v>150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211</v>
      </c>
      <c r="H9" s="15"/>
      <c r="I9" s="15" t="s">
        <v>207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7" t="s">
        <v>51</v>
      </c>
      <c r="C11" s="87"/>
      <c r="D11" s="88"/>
      <c r="E11" s="88"/>
      <c r="F11" s="88"/>
      <c r="G11" s="90"/>
      <c r="H11" s="102"/>
      <c r="I11" s="90">
        <v>-190.076747442</v>
      </c>
      <c r="J11" s="91">
        <f>IFERROR(I11/$I$11,0)</f>
        <v>1</v>
      </c>
      <c r="K11" s="91">
        <f>I11/'סכום נכסי הקרן'!$C$42</f>
        <v>-1.5606674507513886E-3</v>
      </c>
    </row>
    <row r="12" spans="1:11">
      <c r="B12" s="114" t="s">
        <v>199</v>
      </c>
      <c r="C12" s="87"/>
      <c r="D12" s="88"/>
      <c r="E12" s="88"/>
      <c r="F12" s="88"/>
      <c r="G12" s="90"/>
      <c r="H12" s="102"/>
      <c r="I12" s="90">
        <v>-190.076747442</v>
      </c>
      <c r="J12" s="91">
        <f t="shared" ref="J12:J18" si="0">IFERROR(I12/$I$11,0)</f>
        <v>1</v>
      </c>
      <c r="K12" s="91">
        <f>I12/'סכום נכסי הקרן'!$C$42</f>
        <v>-1.5606674507513886E-3</v>
      </c>
    </row>
    <row r="13" spans="1:11">
      <c r="B13" s="92" t="s">
        <v>1975</v>
      </c>
      <c r="C13" s="87" t="s">
        <v>1976</v>
      </c>
      <c r="D13" s="88" t="s">
        <v>29</v>
      </c>
      <c r="E13" s="88" t="s">
        <v>681</v>
      </c>
      <c r="F13" s="88" t="s">
        <v>131</v>
      </c>
      <c r="G13" s="90">
        <v>1.4671510000000001</v>
      </c>
      <c r="H13" s="102">
        <v>95940</v>
      </c>
      <c r="I13" s="90">
        <v>-5.7763196699999995</v>
      </c>
      <c r="J13" s="91">
        <f t="shared" si="0"/>
        <v>3.0389407161770722E-2</v>
      </c>
      <c r="K13" s="91">
        <f>I13/'סכום נכסי הקרן'!$C$42</f>
        <v>-4.7427758605006705E-5</v>
      </c>
    </row>
    <row r="14" spans="1:11">
      <c r="B14" s="92" t="s">
        <v>1977</v>
      </c>
      <c r="C14" s="87" t="s">
        <v>1978</v>
      </c>
      <c r="D14" s="88" t="s">
        <v>29</v>
      </c>
      <c r="E14" s="88" t="s">
        <v>681</v>
      </c>
      <c r="F14" s="88" t="s">
        <v>131</v>
      </c>
      <c r="G14" s="90">
        <v>0.26002900000000001</v>
      </c>
      <c r="H14" s="102">
        <v>1102225</v>
      </c>
      <c r="I14" s="90">
        <v>-13.499259022999999</v>
      </c>
      <c r="J14" s="91">
        <f t="shared" si="0"/>
        <v>7.102004429615548E-2</v>
      </c>
      <c r="K14" s="91">
        <f>I14/'סכום נכסי הקרן'!$C$42</f>
        <v>-1.1083867148393168E-4</v>
      </c>
    </row>
    <row r="15" spans="1:11">
      <c r="B15" s="92" t="s">
        <v>1979</v>
      </c>
      <c r="C15" s="87" t="s">
        <v>1980</v>
      </c>
      <c r="D15" s="88" t="s">
        <v>29</v>
      </c>
      <c r="E15" s="88" t="s">
        <v>681</v>
      </c>
      <c r="F15" s="88" t="s">
        <v>139</v>
      </c>
      <c r="G15" s="90">
        <v>0.23439299999999999</v>
      </c>
      <c r="H15" s="102">
        <v>116990</v>
      </c>
      <c r="I15" s="90">
        <v>-5.0545037769999999</v>
      </c>
      <c r="J15" s="91">
        <f t="shared" si="0"/>
        <v>2.6591910083806177E-2</v>
      </c>
      <c r="K15" s="91">
        <f>I15/'סכום נכסי הקרן'!$C$42</f>
        <v>-4.150112852110393E-5</v>
      </c>
    </row>
    <row r="16" spans="1:11">
      <c r="B16" s="92" t="s">
        <v>1981</v>
      </c>
      <c r="C16" s="87" t="s">
        <v>1982</v>
      </c>
      <c r="D16" s="88" t="s">
        <v>29</v>
      </c>
      <c r="E16" s="88" t="s">
        <v>681</v>
      </c>
      <c r="F16" s="88" t="s">
        <v>131</v>
      </c>
      <c r="G16" s="90">
        <v>5.6542339999999998</v>
      </c>
      <c r="H16" s="102">
        <v>386100</v>
      </c>
      <c r="I16" s="90">
        <v>-141.94444308800001</v>
      </c>
      <c r="J16" s="91">
        <f t="shared" si="0"/>
        <v>0.74677436876550574</v>
      </c>
      <c r="K16" s="91">
        <f>I16/'סכום נכסי הקרן'!$C$42</f>
        <v>-1.1654664503877392E-3</v>
      </c>
    </row>
    <row r="17" spans="2:11">
      <c r="B17" s="92" t="s">
        <v>1983</v>
      </c>
      <c r="C17" s="87" t="s">
        <v>1984</v>
      </c>
      <c r="D17" s="88" t="s">
        <v>29</v>
      </c>
      <c r="E17" s="88" t="s">
        <v>681</v>
      </c>
      <c r="F17" s="88" t="s">
        <v>133</v>
      </c>
      <c r="G17" s="90">
        <v>3.0441739999999999</v>
      </c>
      <c r="H17" s="102">
        <v>42410</v>
      </c>
      <c r="I17" s="90">
        <v>-9.4265528300000003</v>
      </c>
      <c r="J17" s="91">
        <f t="shared" si="0"/>
        <v>4.959340349022133E-2</v>
      </c>
      <c r="K17" s="91">
        <f>I17/'סכום נכסי הקרן'!$C$42</f>
        <v>-7.7398810599168741E-5</v>
      </c>
    </row>
    <row r="18" spans="2:11">
      <c r="B18" s="92" t="s">
        <v>1985</v>
      </c>
      <c r="C18" s="87" t="s">
        <v>1986</v>
      </c>
      <c r="D18" s="88" t="s">
        <v>29</v>
      </c>
      <c r="E18" s="88" t="s">
        <v>681</v>
      </c>
      <c r="F18" s="88" t="s">
        <v>131</v>
      </c>
      <c r="G18" s="90">
        <v>2.6870129999999999</v>
      </c>
      <c r="H18" s="102">
        <v>11828.125</v>
      </c>
      <c r="I18" s="90">
        <v>-14.375669053999999</v>
      </c>
      <c r="J18" s="91">
        <f t="shared" si="0"/>
        <v>7.5630866202540586E-2</v>
      </c>
      <c r="K18" s="91">
        <f>I18/'סכום נכסי הקרן'!$C$42</f>
        <v>-1.1803463115443837E-4</v>
      </c>
    </row>
    <row r="19" spans="2:11">
      <c r="B19" s="102"/>
      <c r="C19" s="102"/>
      <c r="D19" s="102"/>
      <c r="E19" s="102"/>
      <c r="F19" s="102"/>
      <c r="G19" s="102"/>
      <c r="H19" s="102"/>
      <c r="I19" s="90"/>
      <c r="J19" s="91"/>
      <c r="K19" s="91"/>
    </row>
    <row r="20" spans="2:11">
      <c r="B20" s="114"/>
      <c r="C20" s="87"/>
      <c r="D20" s="87"/>
      <c r="E20" s="87"/>
      <c r="F20" s="87"/>
      <c r="G20" s="90"/>
      <c r="H20" s="102"/>
      <c r="I20" s="87"/>
      <c r="J20" s="91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109" t="s">
        <v>219</v>
      </c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109" t="s">
        <v>112</v>
      </c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109" t="s">
        <v>202</v>
      </c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109" t="s">
        <v>210</v>
      </c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87"/>
      <c r="C110" s="87"/>
      <c r="D110" s="87"/>
      <c r="E110" s="87"/>
      <c r="F110" s="87"/>
      <c r="G110" s="87"/>
      <c r="H110" s="87"/>
      <c r="I110" s="87"/>
      <c r="J110" s="87"/>
      <c r="K110" s="87"/>
    </row>
    <row r="111" spans="2:11">
      <c r="B111" s="87"/>
      <c r="C111" s="87"/>
      <c r="D111" s="87"/>
      <c r="E111" s="87"/>
      <c r="F111" s="87"/>
      <c r="G111" s="87"/>
      <c r="H111" s="87"/>
      <c r="I111" s="87"/>
      <c r="J111" s="87"/>
      <c r="K111" s="87"/>
    </row>
    <row r="112" spans="2:11">
      <c r="B112" s="87"/>
      <c r="C112" s="87"/>
      <c r="D112" s="87"/>
      <c r="E112" s="87"/>
      <c r="F112" s="87"/>
      <c r="G112" s="87"/>
      <c r="H112" s="87"/>
      <c r="I112" s="87"/>
      <c r="J112" s="87"/>
      <c r="K112" s="87"/>
    </row>
    <row r="113" spans="2:11">
      <c r="B113" s="87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2:11">
      <c r="B114" s="87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2:11">
      <c r="B115" s="87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2:11">
      <c r="B116" s="87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2:11">
      <c r="B117" s="87"/>
      <c r="C117" s="87"/>
      <c r="D117" s="87"/>
      <c r="E117" s="87"/>
      <c r="F117" s="87"/>
      <c r="G117" s="87"/>
      <c r="H117" s="87"/>
      <c r="I117" s="87"/>
      <c r="J117" s="87"/>
      <c r="K117" s="87"/>
    </row>
    <row r="118" spans="2:11">
      <c r="B118" s="87"/>
      <c r="C118" s="87"/>
      <c r="D118" s="87"/>
      <c r="E118" s="87"/>
      <c r="F118" s="87"/>
      <c r="G118" s="87"/>
      <c r="H118" s="87"/>
      <c r="I118" s="87"/>
      <c r="J118" s="87"/>
      <c r="K118" s="87"/>
    </row>
    <row r="119" spans="2:11">
      <c r="B119" s="87"/>
      <c r="C119" s="87"/>
      <c r="D119" s="87"/>
      <c r="E119" s="87"/>
      <c r="F119" s="87"/>
      <c r="G119" s="87"/>
      <c r="H119" s="87"/>
      <c r="I119" s="87"/>
      <c r="J119" s="87"/>
      <c r="K119" s="87"/>
    </row>
    <row r="120" spans="2:11">
      <c r="B120" s="93"/>
      <c r="C120" s="113"/>
      <c r="D120" s="113"/>
      <c r="E120" s="113"/>
      <c r="F120" s="113"/>
      <c r="G120" s="113"/>
      <c r="H120" s="113"/>
      <c r="I120" s="94"/>
      <c r="J120" s="94"/>
      <c r="K120" s="113"/>
    </row>
    <row r="121" spans="2:11">
      <c r="B121" s="93"/>
      <c r="C121" s="113"/>
      <c r="D121" s="113"/>
      <c r="E121" s="113"/>
      <c r="F121" s="113"/>
      <c r="G121" s="113"/>
      <c r="H121" s="113"/>
      <c r="I121" s="94"/>
      <c r="J121" s="94"/>
      <c r="K121" s="113"/>
    </row>
    <row r="122" spans="2:11">
      <c r="B122" s="93"/>
      <c r="C122" s="113"/>
      <c r="D122" s="113"/>
      <c r="E122" s="113"/>
      <c r="F122" s="113"/>
      <c r="G122" s="113"/>
      <c r="H122" s="113"/>
      <c r="I122" s="94"/>
      <c r="J122" s="94"/>
      <c r="K122" s="113"/>
    </row>
    <row r="123" spans="2:11">
      <c r="B123" s="93"/>
      <c r="C123" s="113"/>
      <c r="D123" s="113"/>
      <c r="E123" s="113"/>
      <c r="F123" s="113"/>
      <c r="G123" s="113"/>
      <c r="H123" s="113"/>
      <c r="I123" s="94"/>
      <c r="J123" s="94"/>
      <c r="K123" s="113"/>
    </row>
    <row r="124" spans="2:11">
      <c r="B124" s="93"/>
      <c r="C124" s="113"/>
      <c r="D124" s="113"/>
      <c r="E124" s="113"/>
      <c r="F124" s="113"/>
      <c r="G124" s="113"/>
      <c r="H124" s="113"/>
      <c r="I124" s="94"/>
      <c r="J124" s="94"/>
      <c r="K124" s="113"/>
    </row>
    <row r="125" spans="2:11">
      <c r="B125" s="93"/>
      <c r="C125" s="113"/>
      <c r="D125" s="113"/>
      <c r="E125" s="113"/>
      <c r="F125" s="113"/>
      <c r="G125" s="113"/>
      <c r="H125" s="113"/>
      <c r="I125" s="94"/>
      <c r="J125" s="94"/>
      <c r="K125" s="113"/>
    </row>
    <row r="126" spans="2:11">
      <c r="B126" s="93"/>
      <c r="C126" s="113"/>
      <c r="D126" s="113"/>
      <c r="E126" s="113"/>
      <c r="F126" s="113"/>
      <c r="G126" s="113"/>
      <c r="H126" s="113"/>
      <c r="I126" s="94"/>
      <c r="J126" s="94"/>
      <c r="K126" s="113"/>
    </row>
    <row r="127" spans="2:11">
      <c r="B127" s="93"/>
      <c r="C127" s="113"/>
      <c r="D127" s="113"/>
      <c r="E127" s="113"/>
      <c r="F127" s="113"/>
      <c r="G127" s="113"/>
      <c r="H127" s="113"/>
      <c r="I127" s="94"/>
      <c r="J127" s="94"/>
      <c r="K127" s="113"/>
    </row>
    <row r="128" spans="2:11">
      <c r="B128" s="93"/>
      <c r="C128" s="113"/>
      <c r="D128" s="113"/>
      <c r="E128" s="113"/>
      <c r="F128" s="113"/>
      <c r="G128" s="113"/>
      <c r="H128" s="113"/>
      <c r="I128" s="94"/>
      <c r="J128" s="94"/>
      <c r="K128" s="113"/>
    </row>
    <row r="129" spans="2:11">
      <c r="B129" s="93"/>
      <c r="C129" s="113"/>
      <c r="D129" s="113"/>
      <c r="E129" s="113"/>
      <c r="F129" s="113"/>
      <c r="G129" s="113"/>
      <c r="H129" s="113"/>
      <c r="I129" s="94"/>
      <c r="J129" s="94"/>
      <c r="K129" s="113"/>
    </row>
    <row r="130" spans="2:11">
      <c r="B130" s="93"/>
      <c r="C130" s="113"/>
      <c r="D130" s="113"/>
      <c r="E130" s="113"/>
      <c r="F130" s="113"/>
      <c r="G130" s="113"/>
      <c r="H130" s="113"/>
      <c r="I130" s="94"/>
      <c r="J130" s="94"/>
      <c r="K130" s="113"/>
    </row>
    <row r="131" spans="2:11">
      <c r="B131" s="93"/>
      <c r="C131" s="113"/>
      <c r="D131" s="113"/>
      <c r="E131" s="113"/>
      <c r="F131" s="113"/>
      <c r="G131" s="113"/>
      <c r="H131" s="113"/>
      <c r="I131" s="94"/>
      <c r="J131" s="94"/>
      <c r="K131" s="113"/>
    </row>
    <row r="132" spans="2:11">
      <c r="B132" s="93"/>
      <c r="C132" s="113"/>
      <c r="D132" s="113"/>
      <c r="E132" s="113"/>
      <c r="F132" s="113"/>
      <c r="G132" s="113"/>
      <c r="H132" s="113"/>
      <c r="I132" s="94"/>
      <c r="J132" s="94"/>
      <c r="K132" s="113"/>
    </row>
    <row r="133" spans="2:11">
      <c r="B133" s="93"/>
      <c r="C133" s="113"/>
      <c r="D133" s="113"/>
      <c r="E133" s="113"/>
      <c r="F133" s="113"/>
      <c r="G133" s="113"/>
      <c r="H133" s="113"/>
      <c r="I133" s="94"/>
      <c r="J133" s="94"/>
      <c r="K133" s="113"/>
    </row>
    <row r="134" spans="2:11">
      <c r="B134" s="93"/>
      <c r="C134" s="113"/>
      <c r="D134" s="113"/>
      <c r="E134" s="113"/>
      <c r="F134" s="113"/>
      <c r="G134" s="113"/>
      <c r="H134" s="113"/>
      <c r="I134" s="94"/>
      <c r="J134" s="94"/>
      <c r="K134" s="113"/>
    </row>
    <row r="135" spans="2:11">
      <c r="B135" s="93"/>
      <c r="C135" s="113"/>
      <c r="D135" s="113"/>
      <c r="E135" s="113"/>
      <c r="F135" s="113"/>
      <c r="G135" s="113"/>
      <c r="H135" s="113"/>
      <c r="I135" s="94"/>
      <c r="J135" s="94"/>
      <c r="K135" s="113"/>
    </row>
    <row r="136" spans="2:11">
      <c r="B136" s="93"/>
      <c r="C136" s="113"/>
      <c r="D136" s="113"/>
      <c r="E136" s="113"/>
      <c r="F136" s="113"/>
      <c r="G136" s="113"/>
      <c r="H136" s="113"/>
      <c r="I136" s="94"/>
      <c r="J136" s="94"/>
      <c r="K136" s="113"/>
    </row>
    <row r="137" spans="2:11">
      <c r="B137" s="93"/>
      <c r="C137" s="113"/>
      <c r="D137" s="113"/>
      <c r="E137" s="113"/>
      <c r="F137" s="113"/>
      <c r="G137" s="113"/>
      <c r="H137" s="113"/>
      <c r="I137" s="94"/>
      <c r="J137" s="94"/>
      <c r="K137" s="113"/>
    </row>
    <row r="138" spans="2:11">
      <c r="B138" s="93"/>
      <c r="C138" s="113"/>
      <c r="D138" s="113"/>
      <c r="E138" s="113"/>
      <c r="F138" s="113"/>
      <c r="G138" s="113"/>
      <c r="H138" s="113"/>
      <c r="I138" s="94"/>
      <c r="J138" s="94"/>
      <c r="K138" s="113"/>
    </row>
    <row r="139" spans="2:11">
      <c r="B139" s="93"/>
      <c r="C139" s="113"/>
      <c r="D139" s="113"/>
      <c r="E139" s="113"/>
      <c r="F139" s="113"/>
      <c r="G139" s="113"/>
      <c r="H139" s="113"/>
      <c r="I139" s="94"/>
      <c r="J139" s="94"/>
      <c r="K139" s="113"/>
    </row>
    <row r="140" spans="2:11">
      <c r="B140" s="93"/>
      <c r="C140" s="113"/>
      <c r="D140" s="113"/>
      <c r="E140" s="113"/>
      <c r="F140" s="113"/>
      <c r="G140" s="113"/>
      <c r="H140" s="113"/>
      <c r="I140" s="94"/>
      <c r="J140" s="94"/>
      <c r="K140" s="113"/>
    </row>
    <row r="141" spans="2:11">
      <c r="B141" s="93"/>
      <c r="C141" s="113"/>
      <c r="D141" s="113"/>
      <c r="E141" s="113"/>
      <c r="F141" s="113"/>
      <c r="G141" s="113"/>
      <c r="H141" s="113"/>
      <c r="I141" s="94"/>
      <c r="J141" s="94"/>
      <c r="K141" s="113"/>
    </row>
    <row r="142" spans="2:11">
      <c r="B142" s="93"/>
      <c r="C142" s="113"/>
      <c r="D142" s="113"/>
      <c r="E142" s="113"/>
      <c r="F142" s="113"/>
      <c r="G142" s="113"/>
      <c r="H142" s="113"/>
      <c r="I142" s="94"/>
      <c r="J142" s="94"/>
      <c r="K142" s="113"/>
    </row>
    <row r="143" spans="2:11">
      <c r="B143" s="93"/>
      <c r="C143" s="113"/>
      <c r="D143" s="113"/>
      <c r="E143" s="113"/>
      <c r="F143" s="113"/>
      <c r="G143" s="113"/>
      <c r="H143" s="113"/>
      <c r="I143" s="94"/>
      <c r="J143" s="94"/>
      <c r="K143" s="113"/>
    </row>
    <row r="144" spans="2:11">
      <c r="B144" s="93"/>
      <c r="C144" s="113"/>
      <c r="D144" s="113"/>
      <c r="E144" s="113"/>
      <c r="F144" s="113"/>
      <c r="G144" s="113"/>
      <c r="H144" s="113"/>
      <c r="I144" s="94"/>
      <c r="J144" s="94"/>
      <c r="K144" s="113"/>
    </row>
    <row r="145" spans="2:11">
      <c r="B145" s="93"/>
      <c r="C145" s="113"/>
      <c r="D145" s="113"/>
      <c r="E145" s="113"/>
      <c r="F145" s="113"/>
      <c r="G145" s="113"/>
      <c r="H145" s="113"/>
      <c r="I145" s="94"/>
      <c r="J145" s="94"/>
      <c r="K145" s="113"/>
    </row>
    <row r="146" spans="2:11">
      <c r="B146" s="93"/>
      <c r="C146" s="113"/>
      <c r="D146" s="113"/>
      <c r="E146" s="113"/>
      <c r="F146" s="113"/>
      <c r="G146" s="113"/>
      <c r="H146" s="113"/>
      <c r="I146" s="94"/>
      <c r="J146" s="94"/>
      <c r="K146" s="113"/>
    </row>
    <row r="147" spans="2:11">
      <c r="B147" s="93"/>
      <c r="C147" s="113"/>
      <c r="D147" s="113"/>
      <c r="E147" s="113"/>
      <c r="F147" s="113"/>
      <c r="G147" s="113"/>
      <c r="H147" s="113"/>
      <c r="I147" s="94"/>
      <c r="J147" s="94"/>
      <c r="K147" s="113"/>
    </row>
    <row r="148" spans="2:11">
      <c r="B148" s="93"/>
      <c r="C148" s="113"/>
      <c r="D148" s="113"/>
      <c r="E148" s="113"/>
      <c r="F148" s="113"/>
      <c r="G148" s="113"/>
      <c r="H148" s="113"/>
      <c r="I148" s="94"/>
      <c r="J148" s="94"/>
      <c r="K148" s="113"/>
    </row>
    <row r="149" spans="2:11">
      <c r="B149" s="93"/>
      <c r="C149" s="113"/>
      <c r="D149" s="113"/>
      <c r="E149" s="113"/>
      <c r="F149" s="113"/>
      <c r="G149" s="113"/>
      <c r="H149" s="113"/>
      <c r="I149" s="94"/>
      <c r="J149" s="94"/>
      <c r="K149" s="113"/>
    </row>
    <row r="150" spans="2:11">
      <c r="B150" s="93"/>
      <c r="C150" s="113"/>
      <c r="D150" s="113"/>
      <c r="E150" s="113"/>
      <c r="F150" s="113"/>
      <c r="G150" s="113"/>
      <c r="H150" s="113"/>
      <c r="I150" s="94"/>
      <c r="J150" s="94"/>
      <c r="K150" s="113"/>
    </row>
    <row r="151" spans="2:11">
      <c r="B151" s="93"/>
      <c r="C151" s="113"/>
      <c r="D151" s="113"/>
      <c r="E151" s="113"/>
      <c r="F151" s="113"/>
      <c r="G151" s="113"/>
      <c r="H151" s="113"/>
      <c r="I151" s="94"/>
      <c r="J151" s="94"/>
      <c r="K151" s="113"/>
    </row>
    <row r="152" spans="2:11">
      <c r="B152" s="93"/>
      <c r="C152" s="113"/>
      <c r="D152" s="113"/>
      <c r="E152" s="113"/>
      <c r="F152" s="113"/>
      <c r="G152" s="113"/>
      <c r="H152" s="113"/>
      <c r="I152" s="94"/>
      <c r="J152" s="94"/>
      <c r="K152" s="113"/>
    </row>
    <row r="153" spans="2:11">
      <c r="B153" s="93"/>
      <c r="C153" s="113"/>
      <c r="D153" s="113"/>
      <c r="E153" s="113"/>
      <c r="F153" s="113"/>
      <c r="G153" s="113"/>
      <c r="H153" s="113"/>
      <c r="I153" s="94"/>
      <c r="J153" s="94"/>
      <c r="K153" s="113"/>
    </row>
    <row r="154" spans="2:11">
      <c r="B154" s="93"/>
      <c r="C154" s="113"/>
      <c r="D154" s="113"/>
      <c r="E154" s="113"/>
      <c r="F154" s="113"/>
      <c r="G154" s="113"/>
      <c r="H154" s="113"/>
      <c r="I154" s="94"/>
      <c r="J154" s="94"/>
      <c r="K154" s="113"/>
    </row>
    <row r="155" spans="2:11">
      <c r="B155" s="93"/>
      <c r="C155" s="113"/>
      <c r="D155" s="113"/>
      <c r="E155" s="113"/>
      <c r="F155" s="113"/>
      <c r="G155" s="113"/>
      <c r="H155" s="113"/>
      <c r="I155" s="94"/>
      <c r="J155" s="94"/>
      <c r="K155" s="113"/>
    </row>
    <row r="156" spans="2:11">
      <c r="B156" s="93"/>
      <c r="C156" s="113"/>
      <c r="D156" s="113"/>
      <c r="E156" s="113"/>
      <c r="F156" s="113"/>
      <c r="G156" s="113"/>
      <c r="H156" s="113"/>
      <c r="I156" s="94"/>
      <c r="J156" s="94"/>
      <c r="K156" s="113"/>
    </row>
    <row r="157" spans="2:11">
      <c r="B157" s="93"/>
      <c r="C157" s="113"/>
      <c r="D157" s="113"/>
      <c r="E157" s="113"/>
      <c r="F157" s="113"/>
      <c r="G157" s="113"/>
      <c r="H157" s="113"/>
      <c r="I157" s="94"/>
      <c r="J157" s="94"/>
      <c r="K157" s="113"/>
    </row>
    <row r="158" spans="2:11">
      <c r="B158" s="93"/>
      <c r="C158" s="113"/>
      <c r="D158" s="113"/>
      <c r="E158" s="113"/>
      <c r="F158" s="113"/>
      <c r="G158" s="113"/>
      <c r="H158" s="113"/>
      <c r="I158" s="94"/>
      <c r="J158" s="94"/>
      <c r="K158" s="113"/>
    </row>
    <row r="159" spans="2:11">
      <c r="B159" s="93"/>
      <c r="C159" s="113"/>
      <c r="D159" s="113"/>
      <c r="E159" s="113"/>
      <c r="F159" s="113"/>
      <c r="G159" s="113"/>
      <c r="H159" s="113"/>
      <c r="I159" s="94"/>
      <c r="J159" s="94"/>
      <c r="K159" s="113"/>
    </row>
    <row r="160" spans="2:11">
      <c r="B160" s="93"/>
      <c r="C160" s="113"/>
      <c r="D160" s="113"/>
      <c r="E160" s="113"/>
      <c r="F160" s="113"/>
      <c r="G160" s="113"/>
      <c r="H160" s="113"/>
      <c r="I160" s="94"/>
      <c r="J160" s="94"/>
      <c r="K160" s="113"/>
    </row>
    <row r="161" spans="2:11">
      <c r="B161" s="93"/>
      <c r="C161" s="113"/>
      <c r="D161" s="113"/>
      <c r="E161" s="113"/>
      <c r="F161" s="113"/>
      <c r="G161" s="113"/>
      <c r="H161" s="113"/>
      <c r="I161" s="94"/>
      <c r="J161" s="94"/>
      <c r="K161" s="113"/>
    </row>
    <row r="162" spans="2:11">
      <c r="B162" s="93"/>
      <c r="C162" s="113"/>
      <c r="D162" s="113"/>
      <c r="E162" s="113"/>
      <c r="F162" s="113"/>
      <c r="G162" s="113"/>
      <c r="H162" s="113"/>
      <c r="I162" s="94"/>
      <c r="J162" s="94"/>
      <c r="K162" s="113"/>
    </row>
    <row r="163" spans="2:11">
      <c r="B163" s="93"/>
      <c r="C163" s="113"/>
      <c r="D163" s="113"/>
      <c r="E163" s="113"/>
      <c r="F163" s="113"/>
      <c r="G163" s="113"/>
      <c r="H163" s="113"/>
      <c r="I163" s="94"/>
      <c r="J163" s="94"/>
      <c r="K163" s="113"/>
    </row>
    <row r="164" spans="2:11">
      <c r="B164" s="93"/>
      <c r="C164" s="113"/>
      <c r="D164" s="113"/>
      <c r="E164" s="113"/>
      <c r="F164" s="113"/>
      <c r="G164" s="113"/>
      <c r="H164" s="113"/>
      <c r="I164" s="94"/>
      <c r="J164" s="94"/>
      <c r="K164" s="113"/>
    </row>
    <row r="165" spans="2:11">
      <c r="B165" s="93"/>
      <c r="C165" s="113"/>
      <c r="D165" s="113"/>
      <c r="E165" s="113"/>
      <c r="F165" s="113"/>
      <c r="G165" s="113"/>
      <c r="H165" s="113"/>
      <c r="I165" s="94"/>
      <c r="J165" s="94"/>
      <c r="K165" s="113"/>
    </row>
    <row r="166" spans="2:11">
      <c r="B166" s="93"/>
      <c r="C166" s="113"/>
      <c r="D166" s="113"/>
      <c r="E166" s="113"/>
      <c r="F166" s="113"/>
      <c r="G166" s="113"/>
      <c r="H166" s="113"/>
      <c r="I166" s="94"/>
      <c r="J166" s="94"/>
      <c r="K166" s="113"/>
    </row>
    <row r="167" spans="2:11">
      <c r="B167" s="93"/>
      <c r="C167" s="113"/>
      <c r="D167" s="113"/>
      <c r="E167" s="113"/>
      <c r="F167" s="113"/>
      <c r="G167" s="113"/>
      <c r="H167" s="113"/>
      <c r="I167" s="94"/>
      <c r="J167" s="94"/>
      <c r="K167" s="113"/>
    </row>
    <row r="168" spans="2:11">
      <c r="B168" s="93"/>
      <c r="C168" s="113"/>
      <c r="D168" s="113"/>
      <c r="E168" s="113"/>
      <c r="F168" s="113"/>
      <c r="G168" s="113"/>
      <c r="H168" s="113"/>
      <c r="I168" s="94"/>
      <c r="J168" s="94"/>
      <c r="K168" s="113"/>
    </row>
    <row r="169" spans="2:11">
      <c r="B169" s="93"/>
      <c r="C169" s="113"/>
      <c r="D169" s="113"/>
      <c r="E169" s="113"/>
      <c r="F169" s="113"/>
      <c r="G169" s="113"/>
      <c r="H169" s="113"/>
      <c r="I169" s="94"/>
      <c r="J169" s="94"/>
      <c r="K169" s="113"/>
    </row>
    <row r="170" spans="2:11">
      <c r="B170" s="93"/>
      <c r="C170" s="113"/>
      <c r="D170" s="113"/>
      <c r="E170" s="113"/>
      <c r="F170" s="113"/>
      <c r="G170" s="113"/>
      <c r="H170" s="113"/>
      <c r="I170" s="94"/>
      <c r="J170" s="94"/>
      <c r="K170" s="113"/>
    </row>
    <row r="171" spans="2:11">
      <c r="B171" s="93"/>
      <c r="C171" s="113"/>
      <c r="D171" s="113"/>
      <c r="E171" s="113"/>
      <c r="F171" s="113"/>
      <c r="G171" s="113"/>
      <c r="H171" s="113"/>
      <c r="I171" s="94"/>
      <c r="J171" s="94"/>
      <c r="K171" s="113"/>
    </row>
    <row r="172" spans="2:11">
      <c r="B172" s="93"/>
      <c r="C172" s="113"/>
      <c r="D172" s="113"/>
      <c r="E172" s="113"/>
      <c r="F172" s="113"/>
      <c r="G172" s="113"/>
      <c r="H172" s="113"/>
      <c r="I172" s="94"/>
      <c r="J172" s="94"/>
      <c r="K172" s="113"/>
    </row>
    <row r="173" spans="2:11">
      <c r="B173" s="93"/>
      <c r="C173" s="113"/>
      <c r="D173" s="113"/>
      <c r="E173" s="113"/>
      <c r="F173" s="113"/>
      <c r="G173" s="113"/>
      <c r="H173" s="113"/>
      <c r="I173" s="94"/>
      <c r="J173" s="94"/>
      <c r="K173" s="113"/>
    </row>
    <row r="174" spans="2:11">
      <c r="B174" s="93"/>
      <c r="C174" s="113"/>
      <c r="D174" s="113"/>
      <c r="E174" s="113"/>
      <c r="F174" s="113"/>
      <c r="G174" s="113"/>
      <c r="H174" s="113"/>
      <c r="I174" s="94"/>
      <c r="J174" s="94"/>
      <c r="K174" s="113"/>
    </row>
    <row r="175" spans="2:11">
      <c r="B175" s="93"/>
      <c r="C175" s="113"/>
      <c r="D175" s="113"/>
      <c r="E175" s="113"/>
      <c r="F175" s="113"/>
      <c r="G175" s="113"/>
      <c r="H175" s="113"/>
      <c r="I175" s="94"/>
      <c r="J175" s="94"/>
      <c r="K175" s="113"/>
    </row>
    <row r="176" spans="2:11">
      <c r="B176" s="93"/>
      <c r="C176" s="113"/>
      <c r="D176" s="113"/>
      <c r="E176" s="113"/>
      <c r="F176" s="113"/>
      <c r="G176" s="113"/>
      <c r="H176" s="113"/>
      <c r="I176" s="94"/>
      <c r="J176" s="94"/>
      <c r="K176" s="113"/>
    </row>
    <row r="177" spans="2:11">
      <c r="B177" s="93"/>
      <c r="C177" s="113"/>
      <c r="D177" s="113"/>
      <c r="E177" s="113"/>
      <c r="F177" s="113"/>
      <c r="G177" s="113"/>
      <c r="H177" s="113"/>
      <c r="I177" s="94"/>
      <c r="J177" s="94"/>
      <c r="K177" s="113"/>
    </row>
    <row r="178" spans="2:11">
      <c r="B178" s="93"/>
      <c r="C178" s="113"/>
      <c r="D178" s="113"/>
      <c r="E178" s="113"/>
      <c r="F178" s="113"/>
      <c r="G178" s="113"/>
      <c r="H178" s="113"/>
      <c r="I178" s="94"/>
      <c r="J178" s="94"/>
      <c r="K178" s="113"/>
    </row>
    <row r="179" spans="2:11">
      <c r="B179" s="93"/>
      <c r="C179" s="113"/>
      <c r="D179" s="113"/>
      <c r="E179" s="113"/>
      <c r="F179" s="113"/>
      <c r="G179" s="113"/>
      <c r="H179" s="113"/>
      <c r="I179" s="94"/>
      <c r="J179" s="94"/>
      <c r="K179" s="113"/>
    </row>
    <row r="180" spans="2:11">
      <c r="B180" s="93"/>
      <c r="C180" s="113"/>
      <c r="D180" s="113"/>
      <c r="E180" s="113"/>
      <c r="F180" s="113"/>
      <c r="G180" s="113"/>
      <c r="H180" s="113"/>
      <c r="I180" s="94"/>
      <c r="J180" s="94"/>
      <c r="K180" s="113"/>
    </row>
    <row r="181" spans="2:11">
      <c r="B181" s="93"/>
      <c r="C181" s="113"/>
      <c r="D181" s="113"/>
      <c r="E181" s="113"/>
      <c r="F181" s="113"/>
      <c r="G181" s="113"/>
      <c r="H181" s="113"/>
      <c r="I181" s="94"/>
      <c r="J181" s="94"/>
      <c r="K181" s="113"/>
    </row>
    <row r="182" spans="2:11">
      <c r="B182" s="93"/>
      <c r="C182" s="113"/>
      <c r="D182" s="113"/>
      <c r="E182" s="113"/>
      <c r="F182" s="113"/>
      <c r="G182" s="113"/>
      <c r="H182" s="113"/>
      <c r="I182" s="94"/>
      <c r="J182" s="94"/>
      <c r="K182" s="113"/>
    </row>
    <row r="183" spans="2:11">
      <c r="B183" s="93"/>
      <c r="C183" s="113"/>
      <c r="D183" s="113"/>
      <c r="E183" s="113"/>
      <c r="F183" s="113"/>
      <c r="G183" s="113"/>
      <c r="H183" s="113"/>
      <c r="I183" s="94"/>
      <c r="J183" s="94"/>
      <c r="K183" s="113"/>
    </row>
    <row r="184" spans="2:11">
      <c r="B184" s="93"/>
      <c r="C184" s="113"/>
      <c r="D184" s="113"/>
      <c r="E184" s="113"/>
      <c r="F184" s="113"/>
      <c r="G184" s="113"/>
      <c r="H184" s="113"/>
      <c r="I184" s="94"/>
      <c r="J184" s="94"/>
      <c r="K184" s="113"/>
    </row>
    <row r="185" spans="2:11">
      <c r="B185" s="93"/>
      <c r="C185" s="113"/>
      <c r="D185" s="113"/>
      <c r="E185" s="113"/>
      <c r="F185" s="113"/>
      <c r="G185" s="113"/>
      <c r="H185" s="113"/>
      <c r="I185" s="94"/>
      <c r="J185" s="94"/>
      <c r="K185" s="113"/>
    </row>
    <row r="186" spans="2:11">
      <c r="B186" s="93"/>
      <c r="C186" s="113"/>
      <c r="D186" s="113"/>
      <c r="E186" s="113"/>
      <c r="F186" s="113"/>
      <c r="G186" s="113"/>
      <c r="H186" s="113"/>
      <c r="I186" s="94"/>
      <c r="J186" s="94"/>
      <c r="K186" s="113"/>
    </row>
    <row r="187" spans="2:11">
      <c r="B187" s="93"/>
      <c r="C187" s="113"/>
      <c r="D187" s="113"/>
      <c r="E187" s="113"/>
      <c r="F187" s="113"/>
      <c r="G187" s="113"/>
      <c r="H187" s="113"/>
      <c r="I187" s="94"/>
      <c r="J187" s="94"/>
      <c r="K187" s="113"/>
    </row>
    <row r="188" spans="2:11">
      <c r="B188" s="93"/>
      <c r="C188" s="113"/>
      <c r="D188" s="113"/>
      <c r="E188" s="113"/>
      <c r="F188" s="113"/>
      <c r="G188" s="113"/>
      <c r="H188" s="113"/>
      <c r="I188" s="94"/>
      <c r="J188" s="94"/>
      <c r="K188" s="113"/>
    </row>
    <row r="189" spans="2:11">
      <c r="B189" s="93"/>
      <c r="C189" s="113"/>
      <c r="D189" s="113"/>
      <c r="E189" s="113"/>
      <c r="F189" s="113"/>
      <c r="G189" s="113"/>
      <c r="H189" s="113"/>
      <c r="I189" s="94"/>
      <c r="J189" s="94"/>
      <c r="K189" s="113"/>
    </row>
    <row r="190" spans="2:11">
      <c r="B190" s="93"/>
      <c r="C190" s="113"/>
      <c r="D190" s="113"/>
      <c r="E190" s="113"/>
      <c r="F190" s="113"/>
      <c r="G190" s="113"/>
      <c r="H190" s="113"/>
      <c r="I190" s="94"/>
      <c r="J190" s="94"/>
      <c r="K190" s="113"/>
    </row>
    <row r="191" spans="2:11">
      <c r="B191" s="93"/>
      <c r="C191" s="113"/>
      <c r="D191" s="113"/>
      <c r="E191" s="113"/>
      <c r="F191" s="113"/>
      <c r="G191" s="113"/>
      <c r="H191" s="113"/>
      <c r="I191" s="94"/>
      <c r="J191" s="94"/>
      <c r="K191" s="113"/>
    </row>
    <row r="192" spans="2:11">
      <c r="B192" s="93"/>
      <c r="C192" s="113"/>
      <c r="D192" s="113"/>
      <c r="E192" s="113"/>
      <c r="F192" s="113"/>
      <c r="G192" s="113"/>
      <c r="H192" s="113"/>
      <c r="I192" s="94"/>
      <c r="J192" s="94"/>
      <c r="K192" s="113"/>
    </row>
    <row r="193" spans="2:11">
      <c r="B193" s="93"/>
      <c r="C193" s="113"/>
      <c r="D193" s="113"/>
      <c r="E193" s="113"/>
      <c r="F193" s="113"/>
      <c r="G193" s="113"/>
      <c r="H193" s="113"/>
      <c r="I193" s="94"/>
      <c r="J193" s="94"/>
      <c r="K193" s="113"/>
    </row>
    <row r="194" spans="2:11">
      <c r="B194" s="93"/>
      <c r="C194" s="113"/>
      <c r="D194" s="113"/>
      <c r="E194" s="113"/>
      <c r="F194" s="113"/>
      <c r="G194" s="113"/>
      <c r="H194" s="113"/>
      <c r="I194" s="94"/>
      <c r="J194" s="94"/>
      <c r="K194" s="113"/>
    </row>
    <row r="195" spans="2:11">
      <c r="B195" s="93"/>
      <c r="C195" s="113"/>
      <c r="D195" s="113"/>
      <c r="E195" s="113"/>
      <c r="F195" s="113"/>
      <c r="G195" s="113"/>
      <c r="H195" s="113"/>
      <c r="I195" s="94"/>
      <c r="J195" s="94"/>
      <c r="K195" s="113"/>
    </row>
    <row r="196" spans="2:11">
      <c r="B196" s="93"/>
      <c r="C196" s="113"/>
      <c r="D196" s="113"/>
      <c r="E196" s="113"/>
      <c r="F196" s="113"/>
      <c r="G196" s="113"/>
      <c r="H196" s="113"/>
      <c r="I196" s="94"/>
      <c r="J196" s="94"/>
      <c r="K196" s="113"/>
    </row>
    <row r="197" spans="2:11">
      <c r="B197" s="93"/>
      <c r="C197" s="113"/>
      <c r="D197" s="113"/>
      <c r="E197" s="113"/>
      <c r="F197" s="113"/>
      <c r="G197" s="113"/>
      <c r="H197" s="113"/>
      <c r="I197" s="94"/>
      <c r="J197" s="94"/>
      <c r="K197" s="113"/>
    </row>
    <row r="198" spans="2:11">
      <c r="B198" s="93"/>
      <c r="C198" s="113"/>
      <c r="D198" s="113"/>
      <c r="E198" s="113"/>
      <c r="F198" s="113"/>
      <c r="G198" s="113"/>
      <c r="H198" s="113"/>
      <c r="I198" s="94"/>
      <c r="J198" s="94"/>
      <c r="K198" s="113"/>
    </row>
    <row r="199" spans="2:11">
      <c r="B199" s="93"/>
      <c r="C199" s="113"/>
      <c r="D199" s="113"/>
      <c r="E199" s="113"/>
      <c r="F199" s="113"/>
      <c r="G199" s="113"/>
      <c r="H199" s="113"/>
      <c r="I199" s="94"/>
      <c r="J199" s="94"/>
      <c r="K199" s="113"/>
    </row>
    <row r="200" spans="2:11">
      <c r="B200" s="93"/>
      <c r="C200" s="113"/>
      <c r="D200" s="113"/>
      <c r="E200" s="113"/>
      <c r="F200" s="113"/>
      <c r="G200" s="113"/>
      <c r="H200" s="113"/>
      <c r="I200" s="94"/>
      <c r="J200" s="94"/>
      <c r="K200" s="113"/>
    </row>
    <row r="201" spans="2:11">
      <c r="B201" s="93"/>
      <c r="C201" s="113"/>
      <c r="D201" s="113"/>
      <c r="E201" s="113"/>
      <c r="F201" s="113"/>
      <c r="G201" s="113"/>
      <c r="H201" s="113"/>
      <c r="I201" s="94"/>
      <c r="J201" s="94"/>
      <c r="K201" s="113"/>
    </row>
    <row r="202" spans="2:11">
      <c r="B202" s="93"/>
      <c r="C202" s="113"/>
      <c r="D202" s="113"/>
      <c r="E202" s="113"/>
      <c r="F202" s="113"/>
      <c r="G202" s="113"/>
      <c r="H202" s="113"/>
      <c r="I202" s="94"/>
      <c r="J202" s="94"/>
      <c r="K202" s="113"/>
    </row>
    <row r="203" spans="2:11">
      <c r="B203" s="93"/>
      <c r="C203" s="113"/>
      <c r="D203" s="113"/>
      <c r="E203" s="113"/>
      <c r="F203" s="113"/>
      <c r="G203" s="113"/>
      <c r="H203" s="113"/>
      <c r="I203" s="94"/>
      <c r="J203" s="94"/>
      <c r="K203" s="113"/>
    </row>
    <row r="204" spans="2:11">
      <c r="B204" s="93"/>
      <c r="C204" s="113"/>
      <c r="D204" s="113"/>
      <c r="E204" s="113"/>
      <c r="F204" s="113"/>
      <c r="G204" s="113"/>
      <c r="H204" s="113"/>
      <c r="I204" s="94"/>
      <c r="J204" s="94"/>
      <c r="K204" s="113"/>
    </row>
    <row r="205" spans="2:11">
      <c r="B205" s="93"/>
      <c r="C205" s="113"/>
      <c r="D205" s="113"/>
      <c r="E205" s="113"/>
      <c r="F205" s="113"/>
      <c r="G205" s="113"/>
      <c r="H205" s="113"/>
      <c r="I205" s="94"/>
      <c r="J205" s="94"/>
      <c r="K205" s="113"/>
    </row>
    <row r="206" spans="2:11">
      <c r="B206" s="93"/>
      <c r="C206" s="113"/>
      <c r="D206" s="113"/>
      <c r="E206" s="113"/>
      <c r="F206" s="113"/>
      <c r="G206" s="113"/>
      <c r="H206" s="113"/>
      <c r="I206" s="94"/>
      <c r="J206" s="94"/>
      <c r="K206" s="113"/>
    </row>
    <row r="207" spans="2:11">
      <c r="B207" s="93"/>
      <c r="C207" s="113"/>
      <c r="D207" s="113"/>
      <c r="E207" s="113"/>
      <c r="F207" s="113"/>
      <c r="G207" s="113"/>
      <c r="H207" s="113"/>
      <c r="I207" s="94"/>
      <c r="J207" s="94"/>
      <c r="K207" s="113"/>
    </row>
    <row r="208" spans="2:11">
      <c r="B208" s="93"/>
      <c r="C208" s="113"/>
      <c r="D208" s="113"/>
      <c r="E208" s="113"/>
      <c r="F208" s="113"/>
      <c r="G208" s="113"/>
      <c r="H208" s="113"/>
      <c r="I208" s="94"/>
      <c r="J208" s="94"/>
      <c r="K208" s="113"/>
    </row>
    <row r="209" spans="2:11">
      <c r="B209" s="93"/>
      <c r="C209" s="113"/>
      <c r="D209" s="113"/>
      <c r="E209" s="113"/>
      <c r="F209" s="113"/>
      <c r="G209" s="113"/>
      <c r="H209" s="113"/>
      <c r="I209" s="94"/>
      <c r="J209" s="94"/>
      <c r="K209" s="113"/>
    </row>
    <row r="210" spans="2:11">
      <c r="B210" s="93"/>
      <c r="C210" s="113"/>
      <c r="D210" s="113"/>
      <c r="E210" s="113"/>
      <c r="F210" s="113"/>
      <c r="G210" s="113"/>
      <c r="H210" s="113"/>
      <c r="I210" s="94"/>
      <c r="J210" s="94"/>
      <c r="K210" s="113"/>
    </row>
    <row r="211" spans="2:11">
      <c r="B211" s="93"/>
      <c r="C211" s="113"/>
      <c r="D211" s="113"/>
      <c r="E211" s="113"/>
      <c r="F211" s="113"/>
      <c r="G211" s="113"/>
      <c r="H211" s="113"/>
      <c r="I211" s="94"/>
      <c r="J211" s="94"/>
      <c r="K211" s="113"/>
    </row>
    <row r="212" spans="2:11">
      <c r="B212" s="93"/>
      <c r="C212" s="113"/>
      <c r="D212" s="113"/>
      <c r="E212" s="113"/>
      <c r="F212" s="113"/>
      <c r="G212" s="113"/>
      <c r="H212" s="113"/>
      <c r="I212" s="94"/>
      <c r="J212" s="94"/>
      <c r="K212" s="113"/>
    </row>
    <row r="213" spans="2:11">
      <c r="B213" s="93"/>
      <c r="C213" s="113"/>
      <c r="D213" s="113"/>
      <c r="E213" s="113"/>
      <c r="F213" s="113"/>
      <c r="G213" s="113"/>
      <c r="H213" s="113"/>
      <c r="I213" s="94"/>
      <c r="J213" s="94"/>
      <c r="K213" s="113"/>
    </row>
    <row r="214" spans="2:11">
      <c r="B214" s="93"/>
      <c r="C214" s="113"/>
      <c r="D214" s="113"/>
      <c r="E214" s="113"/>
      <c r="F214" s="113"/>
      <c r="G214" s="113"/>
      <c r="H214" s="113"/>
      <c r="I214" s="94"/>
      <c r="J214" s="94"/>
      <c r="K214" s="113"/>
    </row>
    <row r="215" spans="2:11">
      <c r="B215" s="93"/>
      <c r="C215" s="113"/>
      <c r="D215" s="113"/>
      <c r="E215" s="113"/>
      <c r="F215" s="113"/>
      <c r="G215" s="113"/>
      <c r="H215" s="113"/>
      <c r="I215" s="94"/>
      <c r="J215" s="94"/>
      <c r="K215" s="113"/>
    </row>
    <row r="216" spans="2:11">
      <c r="B216" s="93"/>
      <c r="C216" s="113"/>
      <c r="D216" s="113"/>
      <c r="E216" s="113"/>
      <c r="F216" s="113"/>
      <c r="G216" s="113"/>
      <c r="H216" s="113"/>
      <c r="I216" s="94"/>
      <c r="J216" s="94"/>
      <c r="K216" s="113"/>
    </row>
    <row r="217" spans="2:11">
      <c r="B217" s="93"/>
      <c r="C217" s="113"/>
      <c r="D217" s="113"/>
      <c r="E217" s="113"/>
      <c r="F217" s="113"/>
      <c r="G217" s="113"/>
      <c r="H217" s="113"/>
      <c r="I217" s="94"/>
      <c r="J217" s="94"/>
      <c r="K217" s="113"/>
    </row>
    <row r="218" spans="2:11">
      <c r="B218" s="93"/>
      <c r="C218" s="113"/>
      <c r="D218" s="113"/>
      <c r="E218" s="113"/>
      <c r="F218" s="113"/>
      <c r="G218" s="113"/>
      <c r="H218" s="113"/>
      <c r="I218" s="94"/>
      <c r="J218" s="94"/>
      <c r="K218" s="113"/>
    </row>
    <row r="219" spans="2:11">
      <c r="B219" s="93"/>
      <c r="C219" s="113"/>
      <c r="D219" s="113"/>
      <c r="E219" s="113"/>
      <c r="F219" s="113"/>
      <c r="G219" s="113"/>
      <c r="H219" s="113"/>
      <c r="I219" s="94"/>
      <c r="J219" s="94"/>
      <c r="K219" s="113"/>
    </row>
    <row r="220" spans="2:11">
      <c r="B220" s="93"/>
      <c r="C220" s="113"/>
      <c r="D220" s="113"/>
      <c r="E220" s="113"/>
      <c r="F220" s="113"/>
      <c r="G220" s="113"/>
      <c r="H220" s="113"/>
      <c r="I220" s="94"/>
      <c r="J220" s="94"/>
      <c r="K220" s="113"/>
    </row>
    <row r="221" spans="2:11">
      <c r="B221" s="93"/>
      <c r="C221" s="113"/>
      <c r="D221" s="113"/>
      <c r="E221" s="113"/>
      <c r="F221" s="113"/>
      <c r="G221" s="113"/>
      <c r="H221" s="113"/>
      <c r="I221" s="94"/>
      <c r="J221" s="94"/>
      <c r="K221" s="113"/>
    </row>
    <row r="222" spans="2:11">
      <c r="B222" s="93"/>
      <c r="C222" s="113"/>
      <c r="D222" s="113"/>
      <c r="E222" s="113"/>
      <c r="F222" s="113"/>
      <c r="G222" s="113"/>
      <c r="H222" s="113"/>
      <c r="I222" s="94"/>
      <c r="J222" s="94"/>
      <c r="K222" s="113"/>
    </row>
    <row r="223" spans="2:11">
      <c r="B223" s="93"/>
      <c r="C223" s="113"/>
      <c r="D223" s="113"/>
      <c r="E223" s="113"/>
      <c r="F223" s="113"/>
      <c r="G223" s="113"/>
      <c r="H223" s="113"/>
      <c r="I223" s="94"/>
      <c r="J223" s="94"/>
      <c r="K223" s="113"/>
    </row>
    <row r="224" spans="2:11">
      <c r="B224" s="93"/>
      <c r="C224" s="113"/>
      <c r="D224" s="113"/>
      <c r="E224" s="113"/>
      <c r="F224" s="113"/>
      <c r="G224" s="113"/>
      <c r="H224" s="113"/>
      <c r="I224" s="94"/>
      <c r="J224" s="94"/>
      <c r="K224" s="113"/>
    </row>
    <row r="225" spans="2:11">
      <c r="B225" s="93"/>
      <c r="C225" s="113"/>
      <c r="D225" s="113"/>
      <c r="E225" s="113"/>
      <c r="F225" s="113"/>
      <c r="G225" s="113"/>
      <c r="H225" s="113"/>
      <c r="I225" s="94"/>
      <c r="J225" s="94"/>
      <c r="K225" s="113"/>
    </row>
    <row r="226" spans="2:11">
      <c r="B226" s="93"/>
      <c r="C226" s="113"/>
      <c r="D226" s="113"/>
      <c r="E226" s="113"/>
      <c r="F226" s="113"/>
      <c r="G226" s="113"/>
      <c r="H226" s="113"/>
      <c r="I226" s="94"/>
      <c r="J226" s="94"/>
      <c r="K226" s="113"/>
    </row>
    <row r="227" spans="2:11">
      <c r="B227" s="93"/>
      <c r="C227" s="113"/>
      <c r="D227" s="113"/>
      <c r="E227" s="113"/>
      <c r="F227" s="113"/>
      <c r="G227" s="113"/>
      <c r="H227" s="113"/>
      <c r="I227" s="94"/>
      <c r="J227" s="94"/>
      <c r="K227" s="113"/>
    </row>
    <row r="228" spans="2:11">
      <c r="B228" s="93"/>
      <c r="C228" s="113"/>
      <c r="D228" s="113"/>
      <c r="E228" s="113"/>
      <c r="F228" s="113"/>
      <c r="G228" s="113"/>
      <c r="H228" s="113"/>
      <c r="I228" s="94"/>
      <c r="J228" s="94"/>
      <c r="K228" s="113"/>
    </row>
    <row r="229" spans="2:11">
      <c r="B229" s="93"/>
      <c r="C229" s="113"/>
      <c r="D229" s="113"/>
      <c r="E229" s="113"/>
      <c r="F229" s="113"/>
      <c r="G229" s="113"/>
      <c r="H229" s="113"/>
      <c r="I229" s="94"/>
      <c r="J229" s="94"/>
      <c r="K229" s="113"/>
    </row>
    <row r="230" spans="2:11">
      <c r="B230" s="93"/>
      <c r="C230" s="113"/>
      <c r="D230" s="113"/>
      <c r="E230" s="113"/>
      <c r="F230" s="113"/>
      <c r="G230" s="113"/>
      <c r="H230" s="113"/>
      <c r="I230" s="94"/>
      <c r="J230" s="94"/>
      <c r="K230" s="113"/>
    </row>
    <row r="231" spans="2:11">
      <c r="B231" s="93"/>
      <c r="C231" s="113"/>
      <c r="D231" s="113"/>
      <c r="E231" s="113"/>
      <c r="F231" s="113"/>
      <c r="G231" s="113"/>
      <c r="H231" s="113"/>
      <c r="I231" s="94"/>
      <c r="J231" s="94"/>
      <c r="K231" s="113"/>
    </row>
    <row r="232" spans="2:11">
      <c r="B232" s="93"/>
      <c r="C232" s="113"/>
      <c r="D232" s="113"/>
      <c r="E232" s="113"/>
      <c r="F232" s="113"/>
      <c r="G232" s="113"/>
      <c r="H232" s="113"/>
      <c r="I232" s="94"/>
      <c r="J232" s="94"/>
      <c r="K232" s="113"/>
    </row>
    <row r="233" spans="2:11">
      <c r="B233" s="93"/>
      <c r="C233" s="113"/>
      <c r="D233" s="113"/>
      <c r="E233" s="113"/>
      <c r="F233" s="113"/>
      <c r="G233" s="113"/>
      <c r="H233" s="113"/>
      <c r="I233" s="94"/>
      <c r="J233" s="94"/>
      <c r="K233" s="113"/>
    </row>
    <row r="234" spans="2:11">
      <c r="B234" s="93"/>
      <c r="C234" s="113"/>
      <c r="D234" s="113"/>
      <c r="E234" s="113"/>
      <c r="F234" s="113"/>
      <c r="G234" s="113"/>
      <c r="H234" s="113"/>
      <c r="I234" s="94"/>
      <c r="J234" s="94"/>
      <c r="K234" s="113"/>
    </row>
    <row r="235" spans="2:11">
      <c r="B235" s="93"/>
      <c r="C235" s="113"/>
      <c r="D235" s="113"/>
      <c r="E235" s="113"/>
      <c r="F235" s="113"/>
      <c r="G235" s="113"/>
      <c r="H235" s="113"/>
      <c r="I235" s="94"/>
      <c r="J235" s="94"/>
      <c r="K235" s="113"/>
    </row>
    <row r="236" spans="2:11">
      <c r="B236" s="93"/>
      <c r="C236" s="113"/>
      <c r="D236" s="113"/>
      <c r="E236" s="113"/>
      <c r="F236" s="113"/>
      <c r="G236" s="113"/>
      <c r="H236" s="113"/>
      <c r="I236" s="94"/>
      <c r="J236" s="94"/>
      <c r="K236" s="113"/>
    </row>
    <row r="237" spans="2:11">
      <c r="B237" s="93"/>
      <c r="C237" s="113"/>
      <c r="D237" s="113"/>
      <c r="E237" s="113"/>
      <c r="F237" s="113"/>
      <c r="G237" s="113"/>
      <c r="H237" s="113"/>
      <c r="I237" s="94"/>
      <c r="J237" s="94"/>
      <c r="K237" s="113"/>
    </row>
    <row r="238" spans="2:11">
      <c r="B238" s="93"/>
      <c r="C238" s="113"/>
      <c r="D238" s="113"/>
      <c r="E238" s="113"/>
      <c r="F238" s="113"/>
      <c r="G238" s="113"/>
      <c r="H238" s="113"/>
      <c r="I238" s="94"/>
      <c r="J238" s="94"/>
      <c r="K238" s="113"/>
    </row>
    <row r="239" spans="2:11">
      <c r="B239" s="93"/>
      <c r="C239" s="113"/>
      <c r="D239" s="113"/>
      <c r="E239" s="113"/>
      <c r="F239" s="113"/>
      <c r="G239" s="113"/>
      <c r="H239" s="113"/>
      <c r="I239" s="94"/>
      <c r="J239" s="94"/>
      <c r="K239" s="113"/>
    </row>
    <row r="240" spans="2:11">
      <c r="B240" s="93"/>
      <c r="C240" s="113"/>
      <c r="D240" s="113"/>
      <c r="E240" s="113"/>
      <c r="F240" s="113"/>
      <c r="G240" s="113"/>
      <c r="H240" s="113"/>
      <c r="I240" s="94"/>
      <c r="J240" s="94"/>
      <c r="K240" s="113"/>
    </row>
    <row r="241" spans="2:11">
      <c r="B241" s="93"/>
      <c r="C241" s="113"/>
      <c r="D241" s="113"/>
      <c r="E241" s="113"/>
      <c r="F241" s="113"/>
      <c r="G241" s="113"/>
      <c r="H241" s="113"/>
      <c r="I241" s="94"/>
      <c r="J241" s="94"/>
      <c r="K241" s="113"/>
    </row>
    <row r="242" spans="2:11">
      <c r="B242" s="93"/>
      <c r="C242" s="113"/>
      <c r="D242" s="113"/>
      <c r="E242" s="113"/>
      <c r="F242" s="113"/>
      <c r="G242" s="113"/>
      <c r="H242" s="113"/>
      <c r="I242" s="94"/>
      <c r="J242" s="94"/>
      <c r="K242" s="113"/>
    </row>
    <row r="243" spans="2:11">
      <c r="B243" s="93"/>
      <c r="C243" s="113"/>
      <c r="D243" s="113"/>
      <c r="E243" s="113"/>
      <c r="F243" s="113"/>
      <c r="G243" s="113"/>
      <c r="H243" s="113"/>
      <c r="I243" s="94"/>
      <c r="J243" s="94"/>
      <c r="K243" s="113"/>
    </row>
    <row r="244" spans="2:11">
      <c r="B244" s="93"/>
      <c r="C244" s="113"/>
      <c r="D244" s="113"/>
      <c r="E244" s="113"/>
      <c r="F244" s="113"/>
      <c r="G244" s="113"/>
      <c r="H244" s="113"/>
      <c r="I244" s="94"/>
      <c r="J244" s="94"/>
      <c r="K244" s="113"/>
    </row>
    <row r="245" spans="2:11">
      <c r="B245" s="93"/>
      <c r="C245" s="113"/>
      <c r="D245" s="113"/>
      <c r="E245" s="113"/>
      <c r="F245" s="113"/>
      <c r="G245" s="113"/>
      <c r="H245" s="113"/>
      <c r="I245" s="94"/>
      <c r="J245" s="94"/>
      <c r="K245" s="113"/>
    </row>
    <row r="246" spans="2:11">
      <c r="B246" s="93"/>
      <c r="C246" s="113"/>
      <c r="D246" s="113"/>
      <c r="E246" s="113"/>
      <c r="F246" s="113"/>
      <c r="G246" s="113"/>
      <c r="H246" s="113"/>
      <c r="I246" s="94"/>
      <c r="J246" s="94"/>
      <c r="K246" s="113"/>
    </row>
    <row r="247" spans="2:11">
      <c r="B247" s="93"/>
      <c r="C247" s="113"/>
      <c r="D247" s="113"/>
      <c r="E247" s="113"/>
      <c r="F247" s="113"/>
      <c r="G247" s="113"/>
      <c r="H247" s="113"/>
      <c r="I247" s="94"/>
      <c r="J247" s="94"/>
      <c r="K247" s="113"/>
    </row>
    <row r="248" spans="2:11">
      <c r="B248" s="93"/>
      <c r="C248" s="113"/>
      <c r="D248" s="113"/>
      <c r="E248" s="113"/>
      <c r="F248" s="113"/>
      <c r="G248" s="113"/>
      <c r="H248" s="113"/>
      <c r="I248" s="94"/>
      <c r="J248" s="94"/>
      <c r="K248" s="113"/>
    </row>
    <row r="249" spans="2:11">
      <c r="B249" s="93"/>
      <c r="C249" s="113"/>
      <c r="D249" s="113"/>
      <c r="E249" s="113"/>
      <c r="F249" s="113"/>
      <c r="G249" s="113"/>
      <c r="H249" s="113"/>
      <c r="I249" s="94"/>
      <c r="J249" s="94"/>
      <c r="K249" s="113"/>
    </row>
    <row r="250" spans="2:11">
      <c r="B250" s="93"/>
      <c r="C250" s="113"/>
      <c r="D250" s="113"/>
      <c r="E250" s="113"/>
      <c r="F250" s="113"/>
      <c r="G250" s="113"/>
      <c r="H250" s="113"/>
      <c r="I250" s="94"/>
      <c r="J250" s="94"/>
      <c r="K250" s="113"/>
    </row>
    <row r="251" spans="2:11">
      <c r="B251" s="93"/>
      <c r="C251" s="113"/>
      <c r="D251" s="113"/>
      <c r="E251" s="113"/>
      <c r="F251" s="113"/>
      <c r="G251" s="113"/>
      <c r="H251" s="113"/>
      <c r="I251" s="94"/>
      <c r="J251" s="94"/>
      <c r="K251" s="113"/>
    </row>
    <row r="252" spans="2:11">
      <c r="B252" s="93"/>
      <c r="C252" s="113"/>
      <c r="D252" s="113"/>
      <c r="E252" s="113"/>
      <c r="F252" s="113"/>
      <c r="G252" s="113"/>
      <c r="H252" s="113"/>
      <c r="I252" s="94"/>
      <c r="J252" s="94"/>
      <c r="K252" s="113"/>
    </row>
    <row r="253" spans="2:11">
      <c r="B253" s="93"/>
      <c r="C253" s="113"/>
      <c r="D253" s="113"/>
      <c r="E253" s="113"/>
      <c r="F253" s="113"/>
      <c r="G253" s="113"/>
      <c r="H253" s="113"/>
      <c r="I253" s="94"/>
      <c r="J253" s="94"/>
      <c r="K253" s="113"/>
    </row>
    <row r="254" spans="2:11">
      <c r="B254" s="93"/>
      <c r="C254" s="113"/>
      <c r="D254" s="113"/>
      <c r="E254" s="113"/>
      <c r="F254" s="113"/>
      <c r="G254" s="113"/>
      <c r="H254" s="113"/>
      <c r="I254" s="94"/>
      <c r="J254" s="94"/>
      <c r="K254" s="113"/>
    </row>
    <row r="255" spans="2:11">
      <c r="B255" s="93"/>
      <c r="C255" s="113"/>
      <c r="D255" s="113"/>
      <c r="E255" s="113"/>
      <c r="F255" s="113"/>
      <c r="G255" s="113"/>
      <c r="H255" s="113"/>
      <c r="I255" s="94"/>
      <c r="J255" s="94"/>
      <c r="K255" s="113"/>
    </row>
    <row r="256" spans="2:11">
      <c r="B256" s="93"/>
      <c r="C256" s="113"/>
      <c r="D256" s="113"/>
      <c r="E256" s="113"/>
      <c r="F256" s="113"/>
      <c r="G256" s="113"/>
      <c r="H256" s="113"/>
      <c r="I256" s="94"/>
      <c r="J256" s="94"/>
      <c r="K256" s="113"/>
    </row>
    <row r="257" spans="2:11">
      <c r="B257" s="93"/>
      <c r="C257" s="113"/>
      <c r="D257" s="113"/>
      <c r="E257" s="113"/>
      <c r="F257" s="113"/>
      <c r="G257" s="113"/>
      <c r="H257" s="113"/>
      <c r="I257" s="94"/>
      <c r="J257" s="94"/>
      <c r="K257" s="113"/>
    </row>
    <row r="258" spans="2:11">
      <c r="B258" s="93"/>
      <c r="C258" s="113"/>
      <c r="D258" s="113"/>
      <c r="E258" s="113"/>
      <c r="F258" s="113"/>
      <c r="G258" s="113"/>
      <c r="H258" s="113"/>
      <c r="I258" s="94"/>
      <c r="J258" s="94"/>
      <c r="K258" s="113"/>
    </row>
    <row r="259" spans="2:11">
      <c r="B259" s="93"/>
      <c r="C259" s="113"/>
      <c r="D259" s="113"/>
      <c r="E259" s="113"/>
      <c r="F259" s="113"/>
      <c r="G259" s="113"/>
      <c r="H259" s="113"/>
      <c r="I259" s="94"/>
      <c r="J259" s="94"/>
      <c r="K259" s="113"/>
    </row>
    <row r="260" spans="2:11">
      <c r="B260" s="93"/>
      <c r="C260" s="113"/>
      <c r="D260" s="113"/>
      <c r="E260" s="113"/>
      <c r="F260" s="113"/>
      <c r="G260" s="113"/>
      <c r="H260" s="113"/>
      <c r="I260" s="94"/>
      <c r="J260" s="94"/>
      <c r="K260" s="113"/>
    </row>
    <row r="261" spans="2:11">
      <c r="B261" s="93"/>
      <c r="C261" s="113"/>
      <c r="D261" s="113"/>
      <c r="E261" s="113"/>
      <c r="F261" s="113"/>
      <c r="G261" s="113"/>
      <c r="H261" s="113"/>
      <c r="I261" s="94"/>
      <c r="J261" s="94"/>
      <c r="K261" s="113"/>
    </row>
    <row r="262" spans="2:11">
      <c r="B262" s="93"/>
      <c r="C262" s="113"/>
      <c r="D262" s="113"/>
      <c r="E262" s="113"/>
      <c r="F262" s="113"/>
      <c r="G262" s="113"/>
      <c r="H262" s="113"/>
      <c r="I262" s="94"/>
      <c r="J262" s="94"/>
      <c r="K262" s="113"/>
    </row>
    <row r="263" spans="2:11">
      <c r="B263" s="93"/>
      <c r="C263" s="113"/>
      <c r="D263" s="113"/>
      <c r="E263" s="113"/>
      <c r="F263" s="113"/>
      <c r="G263" s="113"/>
      <c r="H263" s="113"/>
      <c r="I263" s="94"/>
      <c r="J263" s="94"/>
      <c r="K263" s="113"/>
    </row>
    <row r="264" spans="2:11">
      <c r="B264" s="93"/>
      <c r="C264" s="113"/>
      <c r="D264" s="113"/>
      <c r="E264" s="113"/>
      <c r="F264" s="113"/>
      <c r="G264" s="113"/>
      <c r="H264" s="113"/>
      <c r="I264" s="94"/>
      <c r="J264" s="94"/>
      <c r="K264" s="113"/>
    </row>
    <row r="265" spans="2:11">
      <c r="B265" s="93"/>
      <c r="C265" s="113"/>
      <c r="D265" s="113"/>
      <c r="E265" s="113"/>
      <c r="F265" s="113"/>
      <c r="G265" s="113"/>
      <c r="H265" s="113"/>
      <c r="I265" s="94"/>
      <c r="J265" s="94"/>
      <c r="K265" s="113"/>
    </row>
    <row r="266" spans="2:11">
      <c r="B266" s="93"/>
      <c r="C266" s="113"/>
      <c r="D266" s="113"/>
      <c r="E266" s="113"/>
      <c r="F266" s="113"/>
      <c r="G266" s="113"/>
      <c r="H266" s="113"/>
      <c r="I266" s="94"/>
      <c r="J266" s="94"/>
      <c r="K266" s="113"/>
    </row>
    <row r="267" spans="2:11">
      <c r="B267" s="93"/>
      <c r="C267" s="113"/>
      <c r="D267" s="113"/>
      <c r="E267" s="113"/>
      <c r="F267" s="113"/>
      <c r="G267" s="113"/>
      <c r="H267" s="113"/>
      <c r="I267" s="94"/>
      <c r="J267" s="94"/>
      <c r="K267" s="113"/>
    </row>
    <row r="268" spans="2:11">
      <c r="B268" s="93"/>
      <c r="C268" s="113"/>
      <c r="D268" s="113"/>
      <c r="E268" s="113"/>
      <c r="F268" s="113"/>
      <c r="G268" s="113"/>
      <c r="H268" s="113"/>
      <c r="I268" s="94"/>
      <c r="J268" s="94"/>
      <c r="K268" s="113"/>
    </row>
    <row r="269" spans="2:11">
      <c r="B269" s="93"/>
      <c r="C269" s="113"/>
      <c r="D269" s="113"/>
      <c r="E269" s="113"/>
      <c r="F269" s="113"/>
      <c r="G269" s="113"/>
      <c r="H269" s="113"/>
      <c r="I269" s="94"/>
      <c r="J269" s="94"/>
      <c r="K269" s="113"/>
    </row>
    <row r="270" spans="2:11">
      <c r="B270" s="93"/>
      <c r="C270" s="113"/>
      <c r="D270" s="113"/>
      <c r="E270" s="113"/>
      <c r="F270" s="113"/>
      <c r="G270" s="113"/>
      <c r="H270" s="113"/>
      <c r="I270" s="94"/>
      <c r="J270" s="94"/>
      <c r="K270" s="113"/>
    </row>
    <row r="271" spans="2:11">
      <c r="B271" s="93"/>
      <c r="C271" s="113"/>
      <c r="D271" s="113"/>
      <c r="E271" s="113"/>
      <c r="F271" s="113"/>
      <c r="G271" s="113"/>
      <c r="H271" s="113"/>
      <c r="I271" s="94"/>
      <c r="J271" s="94"/>
      <c r="K271" s="113"/>
    </row>
    <row r="272" spans="2:11">
      <c r="B272" s="93"/>
      <c r="C272" s="113"/>
      <c r="D272" s="113"/>
      <c r="E272" s="113"/>
      <c r="F272" s="113"/>
      <c r="G272" s="113"/>
      <c r="H272" s="113"/>
      <c r="I272" s="94"/>
      <c r="J272" s="94"/>
      <c r="K272" s="113"/>
    </row>
    <row r="273" spans="2:11">
      <c r="B273" s="93"/>
      <c r="C273" s="113"/>
      <c r="D273" s="113"/>
      <c r="E273" s="113"/>
      <c r="F273" s="113"/>
      <c r="G273" s="113"/>
      <c r="H273" s="113"/>
      <c r="I273" s="94"/>
      <c r="J273" s="94"/>
      <c r="K273" s="113"/>
    </row>
    <row r="274" spans="2:11">
      <c r="B274" s="93"/>
      <c r="C274" s="113"/>
      <c r="D274" s="113"/>
      <c r="E274" s="113"/>
      <c r="F274" s="113"/>
      <c r="G274" s="113"/>
      <c r="H274" s="113"/>
      <c r="I274" s="94"/>
      <c r="J274" s="94"/>
      <c r="K274" s="113"/>
    </row>
    <row r="275" spans="2:11">
      <c r="B275" s="93"/>
      <c r="C275" s="113"/>
      <c r="D275" s="113"/>
      <c r="E275" s="113"/>
      <c r="F275" s="113"/>
      <c r="G275" s="113"/>
      <c r="H275" s="113"/>
      <c r="I275" s="94"/>
      <c r="J275" s="94"/>
      <c r="K275" s="113"/>
    </row>
    <row r="276" spans="2:11">
      <c r="B276" s="93"/>
      <c r="C276" s="113"/>
      <c r="D276" s="113"/>
      <c r="E276" s="113"/>
      <c r="F276" s="113"/>
      <c r="G276" s="113"/>
      <c r="H276" s="113"/>
      <c r="I276" s="94"/>
      <c r="J276" s="94"/>
      <c r="K276" s="113"/>
    </row>
    <row r="277" spans="2:11">
      <c r="B277" s="93"/>
      <c r="C277" s="113"/>
      <c r="D277" s="113"/>
      <c r="E277" s="113"/>
      <c r="F277" s="113"/>
      <c r="G277" s="113"/>
      <c r="H277" s="113"/>
      <c r="I277" s="94"/>
      <c r="J277" s="94"/>
      <c r="K277" s="113"/>
    </row>
    <row r="278" spans="2:11">
      <c r="B278" s="93"/>
      <c r="C278" s="113"/>
      <c r="D278" s="113"/>
      <c r="E278" s="113"/>
      <c r="F278" s="113"/>
      <c r="G278" s="113"/>
      <c r="H278" s="113"/>
      <c r="I278" s="94"/>
      <c r="J278" s="94"/>
      <c r="K278" s="113"/>
    </row>
    <row r="279" spans="2:11">
      <c r="B279" s="93"/>
      <c r="C279" s="113"/>
      <c r="D279" s="113"/>
      <c r="E279" s="113"/>
      <c r="F279" s="113"/>
      <c r="G279" s="113"/>
      <c r="H279" s="113"/>
      <c r="I279" s="94"/>
      <c r="J279" s="94"/>
      <c r="K279" s="113"/>
    </row>
    <row r="280" spans="2:11">
      <c r="B280" s="93"/>
      <c r="C280" s="113"/>
      <c r="D280" s="113"/>
      <c r="E280" s="113"/>
      <c r="F280" s="113"/>
      <c r="G280" s="113"/>
      <c r="H280" s="113"/>
      <c r="I280" s="94"/>
      <c r="J280" s="94"/>
      <c r="K280" s="113"/>
    </row>
    <row r="281" spans="2:11">
      <c r="B281" s="93"/>
      <c r="C281" s="113"/>
      <c r="D281" s="113"/>
      <c r="E281" s="113"/>
      <c r="F281" s="113"/>
      <c r="G281" s="113"/>
      <c r="H281" s="113"/>
      <c r="I281" s="94"/>
      <c r="J281" s="94"/>
      <c r="K281" s="113"/>
    </row>
    <row r="282" spans="2:11">
      <c r="B282" s="93"/>
      <c r="C282" s="113"/>
      <c r="D282" s="113"/>
      <c r="E282" s="113"/>
      <c r="F282" s="113"/>
      <c r="G282" s="113"/>
      <c r="H282" s="113"/>
      <c r="I282" s="94"/>
      <c r="J282" s="94"/>
      <c r="K282" s="113"/>
    </row>
    <row r="283" spans="2:11">
      <c r="B283" s="93"/>
      <c r="C283" s="113"/>
      <c r="D283" s="113"/>
      <c r="E283" s="113"/>
      <c r="F283" s="113"/>
      <c r="G283" s="113"/>
      <c r="H283" s="113"/>
      <c r="I283" s="94"/>
      <c r="J283" s="94"/>
      <c r="K283" s="113"/>
    </row>
    <row r="284" spans="2:11">
      <c r="B284" s="93"/>
      <c r="C284" s="113"/>
      <c r="D284" s="113"/>
      <c r="E284" s="113"/>
      <c r="F284" s="113"/>
      <c r="G284" s="113"/>
      <c r="H284" s="113"/>
      <c r="I284" s="94"/>
      <c r="J284" s="94"/>
      <c r="K284" s="113"/>
    </row>
    <row r="285" spans="2:11">
      <c r="B285" s="93"/>
      <c r="C285" s="113"/>
      <c r="D285" s="113"/>
      <c r="E285" s="113"/>
      <c r="F285" s="113"/>
      <c r="G285" s="113"/>
      <c r="H285" s="113"/>
      <c r="I285" s="94"/>
      <c r="J285" s="94"/>
      <c r="K285" s="113"/>
    </row>
    <row r="286" spans="2:11">
      <c r="B286" s="93"/>
      <c r="C286" s="113"/>
      <c r="D286" s="113"/>
      <c r="E286" s="113"/>
      <c r="F286" s="113"/>
      <c r="G286" s="113"/>
      <c r="H286" s="113"/>
      <c r="I286" s="94"/>
      <c r="J286" s="94"/>
      <c r="K286" s="113"/>
    </row>
    <row r="287" spans="2:11">
      <c r="B287" s="93"/>
      <c r="C287" s="113"/>
      <c r="D287" s="113"/>
      <c r="E287" s="113"/>
      <c r="F287" s="113"/>
      <c r="G287" s="113"/>
      <c r="H287" s="113"/>
      <c r="I287" s="94"/>
      <c r="J287" s="94"/>
      <c r="K287" s="113"/>
    </row>
    <row r="288" spans="2:11">
      <c r="B288" s="93"/>
      <c r="C288" s="113"/>
      <c r="D288" s="113"/>
      <c r="E288" s="113"/>
      <c r="F288" s="113"/>
      <c r="G288" s="113"/>
      <c r="H288" s="113"/>
      <c r="I288" s="94"/>
      <c r="J288" s="94"/>
      <c r="K288" s="113"/>
    </row>
    <row r="289" spans="2:11">
      <c r="B289" s="93"/>
      <c r="C289" s="113"/>
      <c r="D289" s="113"/>
      <c r="E289" s="113"/>
      <c r="F289" s="113"/>
      <c r="G289" s="113"/>
      <c r="H289" s="113"/>
      <c r="I289" s="94"/>
      <c r="J289" s="94"/>
      <c r="K289" s="113"/>
    </row>
    <row r="290" spans="2:11">
      <c r="B290" s="93"/>
      <c r="C290" s="113"/>
      <c r="D290" s="113"/>
      <c r="E290" s="113"/>
      <c r="F290" s="113"/>
      <c r="G290" s="113"/>
      <c r="H290" s="113"/>
      <c r="I290" s="94"/>
      <c r="J290" s="94"/>
      <c r="K290" s="113"/>
    </row>
    <row r="291" spans="2:11">
      <c r="B291" s="93"/>
      <c r="C291" s="113"/>
      <c r="D291" s="113"/>
      <c r="E291" s="113"/>
      <c r="F291" s="113"/>
      <c r="G291" s="113"/>
      <c r="H291" s="113"/>
      <c r="I291" s="94"/>
      <c r="J291" s="94"/>
      <c r="K291" s="113"/>
    </row>
    <row r="292" spans="2:11">
      <c r="B292" s="93"/>
      <c r="C292" s="113"/>
      <c r="D292" s="113"/>
      <c r="E292" s="113"/>
      <c r="F292" s="113"/>
      <c r="G292" s="113"/>
      <c r="H292" s="113"/>
      <c r="I292" s="94"/>
      <c r="J292" s="94"/>
      <c r="K292" s="113"/>
    </row>
    <row r="293" spans="2:11">
      <c r="B293" s="93"/>
      <c r="C293" s="113"/>
      <c r="D293" s="113"/>
      <c r="E293" s="113"/>
      <c r="F293" s="113"/>
      <c r="G293" s="113"/>
      <c r="H293" s="113"/>
      <c r="I293" s="94"/>
      <c r="J293" s="94"/>
      <c r="K293" s="113"/>
    </row>
    <row r="294" spans="2:11">
      <c r="B294" s="93"/>
      <c r="C294" s="113"/>
      <c r="D294" s="113"/>
      <c r="E294" s="113"/>
      <c r="F294" s="113"/>
      <c r="G294" s="113"/>
      <c r="H294" s="113"/>
      <c r="I294" s="94"/>
      <c r="J294" s="94"/>
      <c r="K294" s="113"/>
    </row>
    <row r="295" spans="2:11">
      <c r="B295" s="93"/>
      <c r="C295" s="113"/>
      <c r="D295" s="113"/>
      <c r="E295" s="113"/>
      <c r="F295" s="113"/>
      <c r="G295" s="113"/>
      <c r="H295" s="113"/>
      <c r="I295" s="94"/>
      <c r="J295" s="94"/>
      <c r="K295" s="113"/>
    </row>
    <row r="296" spans="2:11">
      <c r="B296" s="93"/>
      <c r="C296" s="113"/>
      <c r="D296" s="113"/>
      <c r="E296" s="113"/>
      <c r="F296" s="113"/>
      <c r="G296" s="113"/>
      <c r="H296" s="113"/>
      <c r="I296" s="94"/>
      <c r="J296" s="94"/>
      <c r="K296" s="113"/>
    </row>
    <row r="297" spans="2:11">
      <c r="B297" s="93"/>
      <c r="C297" s="113"/>
      <c r="D297" s="113"/>
      <c r="E297" s="113"/>
      <c r="F297" s="113"/>
      <c r="G297" s="113"/>
      <c r="H297" s="113"/>
      <c r="I297" s="94"/>
      <c r="J297" s="94"/>
      <c r="K297" s="113"/>
    </row>
    <row r="298" spans="2:11">
      <c r="B298" s="93"/>
      <c r="C298" s="113"/>
      <c r="D298" s="113"/>
      <c r="E298" s="113"/>
      <c r="F298" s="113"/>
      <c r="G298" s="113"/>
      <c r="H298" s="113"/>
      <c r="I298" s="94"/>
      <c r="J298" s="94"/>
      <c r="K298" s="113"/>
    </row>
    <row r="299" spans="2:11">
      <c r="B299" s="93"/>
      <c r="C299" s="113"/>
      <c r="D299" s="113"/>
      <c r="E299" s="113"/>
      <c r="F299" s="113"/>
      <c r="G299" s="113"/>
      <c r="H299" s="113"/>
      <c r="I299" s="94"/>
      <c r="J299" s="94"/>
      <c r="K299" s="113"/>
    </row>
    <row r="300" spans="2:11">
      <c r="B300" s="93"/>
      <c r="C300" s="113"/>
      <c r="D300" s="113"/>
      <c r="E300" s="113"/>
      <c r="F300" s="113"/>
      <c r="G300" s="113"/>
      <c r="H300" s="113"/>
      <c r="I300" s="94"/>
      <c r="J300" s="94"/>
      <c r="K300" s="113"/>
    </row>
    <row r="301" spans="2:11">
      <c r="B301" s="93"/>
      <c r="C301" s="113"/>
      <c r="D301" s="113"/>
      <c r="E301" s="113"/>
      <c r="F301" s="113"/>
      <c r="G301" s="113"/>
      <c r="H301" s="113"/>
      <c r="I301" s="94"/>
      <c r="J301" s="94"/>
      <c r="K301" s="113"/>
    </row>
    <row r="302" spans="2:11">
      <c r="B302" s="93"/>
      <c r="C302" s="113"/>
      <c r="D302" s="113"/>
      <c r="E302" s="113"/>
      <c r="F302" s="113"/>
      <c r="G302" s="113"/>
      <c r="H302" s="113"/>
      <c r="I302" s="94"/>
      <c r="J302" s="94"/>
      <c r="K302" s="113"/>
    </row>
    <row r="303" spans="2:11">
      <c r="B303" s="93"/>
      <c r="C303" s="113"/>
      <c r="D303" s="113"/>
      <c r="E303" s="113"/>
      <c r="F303" s="113"/>
      <c r="G303" s="113"/>
      <c r="H303" s="113"/>
      <c r="I303" s="94"/>
      <c r="J303" s="94"/>
      <c r="K303" s="113"/>
    </row>
    <row r="304" spans="2:11">
      <c r="B304" s="93"/>
      <c r="C304" s="113"/>
      <c r="D304" s="113"/>
      <c r="E304" s="113"/>
      <c r="F304" s="113"/>
      <c r="G304" s="113"/>
      <c r="H304" s="113"/>
      <c r="I304" s="94"/>
      <c r="J304" s="94"/>
      <c r="K304" s="113"/>
    </row>
    <row r="305" spans="2:11">
      <c r="B305" s="93"/>
      <c r="C305" s="113"/>
      <c r="D305" s="113"/>
      <c r="E305" s="113"/>
      <c r="F305" s="113"/>
      <c r="G305" s="113"/>
      <c r="H305" s="113"/>
      <c r="I305" s="94"/>
      <c r="J305" s="94"/>
      <c r="K305" s="113"/>
    </row>
    <row r="306" spans="2:11">
      <c r="B306" s="93"/>
      <c r="C306" s="113"/>
      <c r="D306" s="113"/>
      <c r="E306" s="113"/>
      <c r="F306" s="113"/>
      <c r="G306" s="113"/>
      <c r="H306" s="113"/>
      <c r="I306" s="94"/>
      <c r="J306" s="94"/>
      <c r="K306" s="113"/>
    </row>
    <row r="307" spans="2:11">
      <c r="B307" s="93"/>
      <c r="C307" s="113"/>
      <c r="D307" s="113"/>
      <c r="E307" s="113"/>
      <c r="F307" s="113"/>
      <c r="G307" s="113"/>
      <c r="H307" s="113"/>
      <c r="I307" s="94"/>
      <c r="J307" s="94"/>
      <c r="K307" s="113"/>
    </row>
    <row r="308" spans="2:11">
      <c r="B308" s="93"/>
      <c r="C308" s="113"/>
      <c r="D308" s="113"/>
      <c r="E308" s="113"/>
      <c r="F308" s="113"/>
      <c r="G308" s="113"/>
      <c r="H308" s="113"/>
      <c r="I308" s="94"/>
      <c r="J308" s="94"/>
      <c r="K308" s="113"/>
    </row>
    <row r="309" spans="2:11">
      <c r="B309" s="93"/>
      <c r="C309" s="113"/>
      <c r="D309" s="113"/>
      <c r="E309" s="113"/>
      <c r="F309" s="113"/>
      <c r="G309" s="113"/>
      <c r="H309" s="113"/>
      <c r="I309" s="94"/>
      <c r="J309" s="94"/>
      <c r="K309" s="113"/>
    </row>
    <row r="310" spans="2:11">
      <c r="B310" s="93"/>
      <c r="C310" s="113"/>
      <c r="D310" s="113"/>
      <c r="E310" s="113"/>
      <c r="F310" s="113"/>
      <c r="G310" s="113"/>
      <c r="H310" s="113"/>
      <c r="I310" s="94"/>
      <c r="J310" s="94"/>
      <c r="K310" s="113"/>
    </row>
    <row r="311" spans="2:11">
      <c r="B311" s="93"/>
      <c r="C311" s="113"/>
      <c r="D311" s="113"/>
      <c r="E311" s="113"/>
      <c r="F311" s="113"/>
      <c r="G311" s="113"/>
      <c r="H311" s="113"/>
      <c r="I311" s="94"/>
      <c r="J311" s="94"/>
      <c r="K311" s="113"/>
    </row>
    <row r="312" spans="2:11">
      <c r="B312" s="93"/>
      <c r="C312" s="113"/>
      <c r="D312" s="113"/>
      <c r="E312" s="113"/>
      <c r="F312" s="113"/>
      <c r="G312" s="113"/>
      <c r="H312" s="113"/>
      <c r="I312" s="94"/>
      <c r="J312" s="94"/>
      <c r="K312" s="113"/>
    </row>
    <row r="313" spans="2:11">
      <c r="B313" s="93"/>
      <c r="C313" s="113"/>
      <c r="D313" s="113"/>
      <c r="E313" s="113"/>
      <c r="F313" s="113"/>
      <c r="G313" s="113"/>
      <c r="H313" s="113"/>
      <c r="I313" s="94"/>
      <c r="J313" s="94"/>
      <c r="K313" s="113"/>
    </row>
    <row r="314" spans="2:11">
      <c r="B314" s="93"/>
      <c r="C314" s="113"/>
      <c r="D314" s="113"/>
      <c r="E314" s="113"/>
      <c r="F314" s="113"/>
      <c r="G314" s="113"/>
      <c r="H314" s="113"/>
      <c r="I314" s="94"/>
      <c r="J314" s="94"/>
      <c r="K314" s="113"/>
    </row>
    <row r="315" spans="2:11">
      <c r="B315" s="93"/>
      <c r="C315" s="113"/>
      <c r="D315" s="113"/>
      <c r="E315" s="113"/>
      <c r="F315" s="113"/>
      <c r="G315" s="113"/>
      <c r="H315" s="113"/>
      <c r="I315" s="94"/>
      <c r="J315" s="94"/>
      <c r="K315" s="113"/>
    </row>
    <row r="316" spans="2:11">
      <c r="B316" s="93"/>
      <c r="C316" s="113"/>
      <c r="D316" s="113"/>
      <c r="E316" s="113"/>
      <c r="F316" s="113"/>
      <c r="G316" s="113"/>
      <c r="H316" s="113"/>
      <c r="I316" s="94"/>
      <c r="J316" s="94"/>
      <c r="K316" s="113"/>
    </row>
    <row r="317" spans="2:11">
      <c r="B317" s="93"/>
      <c r="C317" s="113"/>
      <c r="D317" s="113"/>
      <c r="E317" s="113"/>
      <c r="F317" s="113"/>
      <c r="G317" s="113"/>
      <c r="H317" s="113"/>
      <c r="I317" s="94"/>
      <c r="J317" s="94"/>
      <c r="K317" s="113"/>
    </row>
    <row r="318" spans="2:11">
      <c r="B318" s="93"/>
      <c r="C318" s="113"/>
      <c r="D318" s="113"/>
      <c r="E318" s="113"/>
      <c r="F318" s="113"/>
      <c r="G318" s="113"/>
      <c r="H318" s="113"/>
      <c r="I318" s="94"/>
      <c r="J318" s="94"/>
      <c r="K318" s="113"/>
    </row>
    <row r="319" spans="2:11">
      <c r="B319" s="93"/>
      <c r="C319" s="113"/>
      <c r="D319" s="113"/>
      <c r="E319" s="113"/>
      <c r="F319" s="113"/>
      <c r="G319" s="113"/>
      <c r="H319" s="113"/>
      <c r="I319" s="94"/>
      <c r="J319" s="94"/>
      <c r="K319" s="113"/>
    </row>
    <row r="320" spans="2:11">
      <c r="B320" s="93"/>
      <c r="C320" s="113"/>
      <c r="D320" s="113"/>
      <c r="E320" s="113"/>
      <c r="F320" s="113"/>
      <c r="G320" s="113"/>
      <c r="H320" s="113"/>
      <c r="I320" s="94"/>
      <c r="J320" s="94"/>
      <c r="K320" s="113"/>
    </row>
    <row r="321" spans="2:11">
      <c r="B321" s="93"/>
      <c r="C321" s="113"/>
      <c r="D321" s="113"/>
      <c r="E321" s="113"/>
      <c r="F321" s="113"/>
      <c r="G321" s="113"/>
      <c r="H321" s="113"/>
      <c r="I321" s="94"/>
      <c r="J321" s="94"/>
      <c r="K321" s="113"/>
    </row>
    <row r="322" spans="2:11">
      <c r="B322" s="93"/>
      <c r="C322" s="113"/>
      <c r="D322" s="113"/>
      <c r="E322" s="113"/>
      <c r="F322" s="113"/>
      <c r="G322" s="113"/>
      <c r="H322" s="113"/>
      <c r="I322" s="94"/>
      <c r="J322" s="94"/>
      <c r="K322" s="113"/>
    </row>
    <row r="323" spans="2:11">
      <c r="B323" s="93"/>
      <c r="C323" s="113"/>
      <c r="D323" s="113"/>
      <c r="E323" s="113"/>
      <c r="F323" s="113"/>
      <c r="G323" s="113"/>
      <c r="H323" s="113"/>
      <c r="I323" s="94"/>
      <c r="J323" s="94"/>
      <c r="K323" s="113"/>
    </row>
    <row r="324" spans="2:11">
      <c r="B324" s="93"/>
      <c r="C324" s="113"/>
      <c r="D324" s="113"/>
      <c r="E324" s="113"/>
      <c r="F324" s="113"/>
      <c r="G324" s="113"/>
      <c r="H324" s="113"/>
      <c r="I324" s="94"/>
      <c r="J324" s="94"/>
      <c r="K324" s="113"/>
    </row>
    <row r="325" spans="2:11">
      <c r="B325" s="93"/>
      <c r="C325" s="113"/>
      <c r="D325" s="113"/>
      <c r="E325" s="113"/>
      <c r="F325" s="113"/>
      <c r="G325" s="113"/>
      <c r="H325" s="113"/>
      <c r="I325" s="94"/>
      <c r="J325" s="94"/>
      <c r="K325" s="113"/>
    </row>
    <row r="326" spans="2:11">
      <c r="B326" s="93"/>
      <c r="C326" s="113"/>
      <c r="D326" s="113"/>
      <c r="E326" s="113"/>
      <c r="F326" s="113"/>
      <c r="G326" s="113"/>
      <c r="H326" s="113"/>
      <c r="I326" s="94"/>
      <c r="J326" s="94"/>
      <c r="K326" s="113"/>
    </row>
    <row r="327" spans="2:11">
      <c r="B327" s="93"/>
      <c r="C327" s="113"/>
      <c r="D327" s="113"/>
      <c r="E327" s="113"/>
      <c r="F327" s="113"/>
      <c r="G327" s="113"/>
      <c r="H327" s="113"/>
      <c r="I327" s="94"/>
      <c r="J327" s="94"/>
      <c r="K327" s="113"/>
    </row>
    <row r="328" spans="2:11">
      <c r="B328" s="93"/>
      <c r="C328" s="113"/>
      <c r="D328" s="113"/>
      <c r="E328" s="113"/>
      <c r="F328" s="113"/>
      <c r="G328" s="113"/>
      <c r="H328" s="113"/>
      <c r="I328" s="94"/>
      <c r="J328" s="94"/>
      <c r="K328" s="113"/>
    </row>
    <row r="329" spans="2:11">
      <c r="B329" s="93"/>
      <c r="C329" s="113"/>
      <c r="D329" s="113"/>
      <c r="E329" s="113"/>
      <c r="F329" s="113"/>
      <c r="G329" s="113"/>
      <c r="H329" s="113"/>
      <c r="I329" s="94"/>
      <c r="J329" s="94"/>
      <c r="K329" s="113"/>
    </row>
    <row r="330" spans="2:11">
      <c r="B330" s="93"/>
      <c r="C330" s="113"/>
      <c r="D330" s="113"/>
      <c r="E330" s="113"/>
      <c r="F330" s="113"/>
      <c r="G330" s="113"/>
      <c r="H330" s="113"/>
      <c r="I330" s="94"/>
      <c r="J330" s="94"/>
      <c r="K330" s="113"/>
    </row>
    <row r="331" spans="2:11">
      <c r="B331" s="93"/>
      <c r="C331" s="113"/>
      <c r="D331" s="113"/>
      <c r="E331" s="113"/>
      <c r="F331" s="113"/>
      <c r="G331" s="113"/>
      <c r="H331" s="113"/>
      <c r="I331" s="94"/>
      <c r="J331" s="94"/>
      <c r="K331" s="113"/>
    </row>
    <row r="332" spans="2:11">
      <c r="B332" s="93"/>
      <c r="C332" s="113"/>
      <c r="D332" s="113"/>
      <c r="E332" s="113"/>
      <c r="F332" s="113"/>
      <c r="G332" s="113"/>
      <c r="H332" s="113"/>
      <c r="I332" s="94"/>
      <c r="J332" s="94"/>
      <c r="K332" s="113"/>
    </row>
    <row r="333" spans="2:11">
      <c r="B333" s="93"/>
      <c r="C333" s="113"/>
      <c r="D333" s="113"/>
      <c r="E333" s="113"/>
      <c r="F333" s="113"/>
      <c r="G333" s="113"/>
      <c r="H333" s="113"/>
      <c r="I333" s="94"/>
      <c r="J333" s="94"/>
      <c r="K333" s="113"/>
    </row>
    <row r="334" spans="2:11">
      <c r="B334" s="93"/>
      <c r="C334" s="113"/>
      <c r="D334" s="113"/>
      <c r="E334" s="113"/>
      <c r="F334" s="113"/>
      <c r="G334" s="113"/>
      <c r="H334" s="113"/>
      <c r="I334" s="94"/>
      <c r="J334" s="94"/>
      <c r="K334" s="113"/>
    </row>
    <row r="335" spans="2:11">
      <c r="B335" s="93"/>
      <c r="C335" s="113"/>
      <c r="D335" s="113"/>
      <c r="E335" s="113"/>
      <c r="F335" s="113"/>
      <c r="G335" s="113"/>
      <c r="H335" s="113"/>
      <c r="I335" s="94"/>
      <c r="J335" s="94"/>
      <c r="K335" s="113"/>
    </row>
    <row r="336" spans="2:11">
      <c r="B336" s="93"/>
      <c r="C336" s="113"/>
      <c r="D336" s="113"/>
      <c r="E336" s="113"/>
      <c r="F336" s="113"/>
      <c r="G336" s="113"/>
      <c r="H336" s="113"/>
      <c r="I336" s="94"/>
      <c r="J336" s="94"/>
      <c r="K336" s="113"/>
    </row>
    <row r="337" spans="2:11">
      <c r="B337" s="93"/>
      <c r="C337" s="113"/>
      <c r="D337" s="113"/>
      <c r="E337" s="113"/>
      <c r="F337" s="113"/>
      <c r="G337" s="113"/>
      <c r="H337" s="113"/>
      <c r="I337" s="94"/>
      <c r="J337" s="94"/>
      <c r="K337" s="113"/>
    </row>
    <row r="338" spans="2:11">
      <c r="B338" s="93"/>
      <c r="C338" s="113"/>
      <c r="D338" s="113"/>
      <c r="E338" s="113"/>
      <c r="F338" s="113"/>
      <c r="G338" s="113"/>
      <c r="H338" s="113"/>
      <c r="I338" s="94"/>
      <c r="J338" s="94"/>
      <c r="K338" s="113"/>
    </row>
    <row r="339" spans="2:11">
      <c r="B339" s="93"/>
      <c r="C339" s="113"/>
      <c r="D339" s="113"/>
      <c r="E339" s="113"/>
      <c r="F339" s="113"/>
      <c r="G339" s="113"/>
      <c r="H339" s="113"/>
      <c r="I339" s="94"/>
      <c r="J339" s="94"/>
      <c r="K339" s="113"/>
    </row>
    <row r="340" spans="2:11">
      <c r="B340" s="93"/>
      <c r="C340" s="113"/>
      <c r="D340" s="113"/>
      <c r="E340" s="113"/>
      <c r="F340" s="113"/>
      <c r="G340" s="113"/>
      <c r="H340" s="113"/>
      <c r="I340" s="94"/>
      <c r="J340" s="94"/>
      <c r="K340" s="113"/>
    </row>
    <row r="341" spans="2:11">
      <c r="B341" s="93"/>
      <c r="C341" s="113"/>
      <c r="D341" s="113"/>
      <c r="E341" s="113"/>
      <c r="F341" s="113"/>
      <c r="G341" s="113"/>
      <c r="H341" s="113"/>
      <c r="I341" s="94"/>
      <c r="J341" s="94"/>
      <c r="K341" s="113"/>
    </row>
    <row r="342" spans="2:11">
      <c r="B342" s="93"/>
      <c r="C342" s="113"/>
      <c r="D342" s="113"/>
      <c r="E342" s="113"/>
      <c r="F342" s="113"/>
      <c r="G342" s="113"/>
      <c r="H342" s="113"/>
      <c r="I342" s="94"/>
      <c r="J342" s="94"/>
      <c r="K342" s="113"/>
    </row>
    <row r="343" spans="2:11">
      <c r="B343" s="93"/>
      <c r="C343" s="113"/>
      <c r="D343" s="113"/>
      <c r="E343" s="113"/>
      <c r="F343" s="113"/>
      <c r="G343" s="113"/>
      <c r="H343" s="113"/>
      <c r="I343" s="94"/>
      <c r="J343" s="94"/>
      <c r="K343" s="113"/>
    </row>
    <row r="344" spans="2:11">
      <c r="B344" s="93"/>
      <c r="C344" s="113"/>
      <c r="D344" s="113"/>
      <c r="E344" s="113"/>
      <c r="F344" s="113"/>
      <c r="G344" s="113"/>
      <c r="H344" s="113"/>
      <c r="I344" s="94"/>
      <c r="J344" s="94"/>
      <c r="K344" s="113"/>
    </row>
    <row r="345" spans="2:11">
      <c r="B345" s="93"/>
      <c r="C345" s="113"/>
      <c r="D345" s="113"/>
      <c r="E345" s="113"/>
      <c r="F345" s="113"/>
      <c r="G345" s="113"/>
      <c r="H345" s="113"/>
      <c r="I345" s="94"/>
      <c r="J345" s="94"/>
      <c r="K345" s="113"/>
    </row>
    <row r="346" spans="2:11">
      <c r="B346" s="93"/>
      <c r="C346" s="113"/>
      <c r="D346" s="113"/>
      <c r="E346" s="113"/>
      <c r="F346" s="113"/>
      <c r="G346" s="113"/>
      <c r="H346" s="113"/>
      <c r="I346" s="94"/>
      <c r="J346" s="94"/>
      <c r="K346" s="113"/>
    </row>
    <row r="347" spans="2:11">
      <c r="B347" s="93"/>
      <c r="C347" s="113"/>
      <c r="D347" s="113"/>
      <c r="E347" s="113"/>
      <c r="F347" s="113"/>
      <c r="G347" s="113"/>
      <c r="H347" s="113"/>
      <c r="I347" s="94"/>
      <c r="J347" s="94"/>
      <c r="K347" s="113"/>
    </row>
    <row r="348" spans="2:11">
      <c r="B348" s="93"/>
      <c r="C348" s="113"/>
      <c r="D348" s="113"/>
      <c r="E348" s="113"/>
      <c r="F348" s="113"/>
      <c r="G348" s="113"/>
      <c r="H348" s="113"/>
      <c r="I348" s="94"/>
      <c r="J348" s="94"/>
      <c r="K348" s="113"/>
    </row>
    <row r="349" spans="2:11">
      <c r="B349" s="93"/>
      <c r="C349" s="113"/>
      <c r="D349" s="113"/>
      <c r="E349" s="113"/>
      <c r="F349" s="113"/>
      <c r="G349" s="113"/>
      <c r="H349" s="113"/>
      <c r="I349" s="94"/>
      <c r="J349" s="94"/>
      <c r="K349" s="113"/>
    </row>
    <row r="350" spans="2:11">
      <c r="B350" s="93"/>
      <c r="C350" s="113"/>
      <c r="D350" s="113"/>
      <c r="E350" s="113"/>
      <c r="F350" s="113"/>
      <c r="G350" s="113"/>
      <c r="H350" s="113"/>
      <c r="I350" s="94"/>
      <c r="J350" s="94"/>
      <c r="K350" s="113"/>
    </row>
    <row r="351" spans="2:11">
      <c r="B351" s="93"/>
      <c r="C351" s="113"/>
      <c r="D351" s="113"/>
      <c r="E351" s="113"/>
      <c r="F351" s="113"/>
      <c r="G351" s="113"/>
      <c r="H351" s="113"/>
      <c r="I351" s="94"/>
      <c r="J351" s="94"/>
      <c r="K351" s="113"/>
    </row>
    <row r="352" spans="2:11">
      <c r="B352" s="93"/>
      <c r="C352" s="113"/>
      <c r="D352" s="113"/>
      <c r="E352" s="113"/>
      <c r="F352" s="113"/>
      <c r="G352" s="113"/>
      <c r="H352" s="113"/>
      <c r="I352" s="94"/>
      <c r="J352" s="94"/>
      <c r="K352" s="113"/>
    </row>
    <row r="353" spans="2:11">
      <c r="B353" s="93"/>
      <c r="C353" s="113"/>
      <c r="D353" s="113"/>
      <c r="E353" s="113"/>
      <c r="F353" s="113"/>
      <c r="G353" s="113"/>
      <c r="H353" s="113"/>
      <c r="I353" s="94"/>
      <c r="J353" s="94"/>
      <c r="K353" s="113"/>
    </row>
    <row r="354" spans="2:11">
      <c r="B354" s="93"/>
      <c r="C354" s="113"/>
      <c r="D354" s="113"/>
      <c r="E354" s="113"/>
      <c r="F354" s="113"/>
      <c r="G354" s="113"/>
      <c r="H354" s="113"/>
      <c r="I354" s="94"/>
      <c r="J354" s="94"/>
      <c r="K354" s="113"/>
    </row>
    <row r="355" spans="2:11">
      <c r="B355" s="93"/>
      <c r="C355" s="113"/>
      <c r="D355" s="113"/>
      <c r="E355" s="113"/>
      <c r="F355" s="113"/>
      <c r="G355" s="113"/>
      <c r="H355" s="113"/>
      <c r="I355" s="94"/>
      <c r="J355" s="94"/>
      <c r="K355" s="113"/>
    </row>
    <row r="356" spans="2:11">
      <c r="B356" s="93"/>
      <c r="C356" s="113"/>
      <c r="D356" s="113"/>
      <c r="E356" s="113"/>
      <c r="F356" s="113"/>
      <c r="G356" s="113"/>
      <c r="H356" s="113"/>
      <c r="I356" s="94"/>
      <c r="J356" s="94"/>
      <c r="K356" s="113"/>
    </row>
    <row r="357" spans="2:11">
      <c r="B357" s="93"/>
      <c r="C357" s="113"/>
      <c r="D357" s="113"/>
      <c r="E357" s="113"/>
      <c r="F357" s="113"/>
      <c r="G357" s="113"/>
      <c r="H357" s="113"/>
      <c r="I357" s="94"/>
      <c r="J357" s="94"/>
      <c r="K357" s="113"/>
    </row>
    <row r="358" spans="2:11">
      <c r="B358" s="93"/>
      <c r="C358" s="113"/>
      <c r="D358" s="113"/>
      <c r="E358" s="113"/>
      <c r="F358" s="113"/>
      <c r="G358" s="113"/>
      <c r="H358" s="113"/>
      <c r="I358" s="94"/>
      <c r="J358" s="94"/>
      <c r="K358" s="113"/>
    </row>
    <row r="359" spans="2:11">
      <c r="B359" s="93"/>
      <c r="C359" s="113"/>
      <c r="D359" s="113"/>
      <c r="E359" s="113"/>
      <c r="F359" s="113"/>
      <c r="G359" s="113"/>
      <c r="H359" s="113"/>
      <c r="I359" s="94"/>
      <c r="J359" s="94"/>
      <c r="K359" s="113"/>
    </row>
    <row r="360" spans="2:11">
      <c r="B360" s="93"/>
      <c r="C360" s="113"/>
      <c r="D360" s="113"/>
      <c r="E360" s="113"/>
      <c r="F360" s="113"/>
      <c r="G360" s="113"/>
      <c r="H360" s="113"/>
      <c r="I360" s="94"/>
      <c r="J360" s="94"/>
      <c r="K360" s="113"/>
    </row>
    <row r="361" spans="2:11">
      <c r="B361" s="93"/>
      <c r="C361" s="113"/>
      <c r="D361" s="113"/>
      <c r="E361" s="113"/>
      <c r="F361" s="113"/>
      <c r="G361" s="113"/>
      <c r="H361" s="113"/>
      <c r="I361" s="94"/>
      <c r="J361" s="94"/>
      <c r="K361" s="113"/>
    </row>
    <row r="362" spans="2:11">
      <c r="B362" s="93"/>
      <c r="C362" s="113"/>
      <c r="D362" s="113"/>
      <c r="E362" s="113"/>
      <c r="F362" s="113"/>
      <c r="G362" s="113"/>
      <c r="H362" s="113"/>
      <c r="I362" s="94"/>
      <c r="J362" s="94"/>
      <c r="K362" s="113"/>
    </row>
    <row r="363" spans="2:11">
      <c r="B363" s="93"/>
      <c r="C363" s="113"/>
      <c r="D363" s="113"/>
      <c r="E363" s="113"/>
      <c r="F363" s="113"/>
      <c r="G363" s="113"/>
      <c r="H363" s="113"/>
      <c r="I363" s="94"/>
      <c r="J363" s="94"/>
      <c r="K363" s="113"/>
    </row>
    <row r="364" spans="2:11">
      <c r="B364" s="93"/>
      <c r="C364" s="113"/>
      <c r="D364" s="113"/>
      <c r="E364" s="113"/>
      <c r="F364" s="113"/>
      <c r="G364" s="113"/>
      <c r="H364" s="113"/>
      <c r="I364" s="94"/>
      <c r="J364" s="94"/>
      <c r="K364" s="113"/>
    </row>
    <row r="365" spans="2:11">
      <c r="B365" s="93"/>
      <c r="C365" s="113"/>
      <c r="D365" s="113"/>
      <c r="E365" s="113"/>
      <c r="F365" s="113"/>
      <c r="G365" s="113"/>
      <c r="H365" s="113"/>
      <c r="I365" s="94"/>
      <c r="J365" s="94"/>
      <c r="K365" s="113"/>
    </row>
    <row r="366" spans="2:11">
      <c r="B366" s="93"/>
      <c r="C366" s="113"/>
      <c r="D366" s="113"/>
      <c r="E366" s="113"/>
      <c r="F366" s="113"/>
      <c r="G366" s="113"/>
      <c r="H366" s="113"/>
      <c r="I366" s="94"/>
      <c r="J366" s="94"/>
      <c r="K366" s="113"/>
    </row>
    <row r="367" spans="2:11">
      <c r="B367" s="93"/>
      <c r="C367" s="113"/>
      <c r="D367" s="113"/>
      <c r="E367" s="113"/>
      <c r="F367" s="113"/>
      <c r="G367" s="113"/>
      <c r="H367" s="113"/>
      <c r="I367" s="94"/>
      <c r="J367" s="94"/>
      <c r="K367" s="113"/>
    </row>
    <row r="368" spans="2:11">
      <c r="B368" s="93"/>
      <c r="C368" s="113"/>
      <c r="D368" s="113"/>
      <c r="E368" s="113"/>
      <c r="F368" s="113"/>
      <c r="G368" s="113"/>
      <c r="H368" s="113"/>
      <c r="I368" s="94"/>
      <c r="J368" s="94"/>
      <c r="K368" s="113"/>
    </row>
    <row r="369" spans="2:11">
      <c r="B369" s="93"/>
      <c r="C369" s="113"/>
      <c r="D369" s="113"/>
      <c r="E369" s="113"/>
      <c r="F369" s="113"/>
      <c r="G369" s="113"/>
      <c r="H369" s="113"/>
      <c r="I369" s="94"/>
      <c r="J369" s="94"/>
      <c r="K369" s="113"/>
    </row>
    <row r="370" spans="2:11">
      <c r="B370" s="93"/>
      <c r="C370" s="113"/>
      <c r="D370" s="113"/>
      <c r="E370" s="113"/>
      <c r="F370" s="113"/>
      <c r="G370" s="113"/>
      <c r="H370" s="113"/>
      <c r="I370" s="94"/>
      <c r="J370" s="94"/>
      <c r="K370" s="113"/>
    </row>
    <row r="371" spans="2:11">
      <c r="B371" s="93"/>
      <c r="C371" s="113"/>
      <c r="D371" s="113"/>
      <c r="E371" s="113"/>
      <c r="F371" s="113"/>
      <c r="G371" s="113"/>
      <c r="H371" s="113"/>
      <c r="I371" s="94"/>
      <c r="J371" s="94"/>
      <c r="K371" s="113"/>
    </row>
    <row r="372" spans="2:11">
      <c r="B372" s="93"/>
      <c r="C372" s="113"/>
      <c r="D372" s="113"/>
      <c r="E372" s="113"/>
      <c r="F372" s="113"/>
      <c r="G372" s="113"/>
      <c r="H372" s="113"/>
      <c r="I372" s="94"/>
      <c r="J372" s="94"/>
      <c r="K372" s="113"/>
    </row>
    <row r="373" spans="2:11">
      <c r="B373" s="93"/>
      <c r="C373" s="113"/>
      <c r="D373" s="113"/>
      <c r="E373" s="113"/>
      <c r="F373" s="113"/>
      <c r="G373" s="113"/>
      <c r="H373" s="113"/>
      <c r="I373" s="94"/>
      <c r="J373" s="94"/>
      <c r="K373" s="113"/>
    </row>
    <row r="374" spans="2:11">
      <c r="B374" s="93"/>
      <c r="C374" s="113"/>
      <c r="D374" s="113"/>
      <c r="E374" s="113"/>
      <c r="F374" s="113"/>
      <c r="G374" s="113"/>
      <c r="H374" s="113"/>
      <c r="I374" s="94"/>
      <c r="J374" s="94"/>
      <c r="K374" s="113"/>
    </row>
    <row r="375" spans="2:11">
      <c r="B375" s="93"/>
      <c r="C375" s="113"/>
      <c r="D375" s="113"/>
      <c r="E375" s="113"/>
      <c r="F375" s="113"/>
      <c r="G375" s="113"/>
      <c r="H375" s="113"/>
      <c r="I375" s="94"/>
      <c r="J375" s="94"/>
      <c r="K375" s="113"/>
    </row>
    <row r="376" spans="2:11">
      <c r="B376" s="93"/>
      <c r="C376" s="113"/>
      <c r="D376" s="113"/>
      <c r="E376" s="113"/>
      <c r="F376" s="113"/>
      <c r="G376" s="113"/>
      <c r="H376" s="113"/>
      <c r="I376" s="94"/>
      <c r="J376" s="94"/>
      <c r="K376" s="113"/>
    </row>
    <row r="377" spans="2:11">
      <c r="B377" s="93"/>
      <c r="C377" s="113"/>
      <c r="D377" s="113"/>
      <c r="E377" s="113"/>
      <c r="F377" s="113"/>
      <c r="G377" s="113"/>
      <c r="H377" s="113"/>
      <c r="I377" s="94"/>
      <c r="J377" s="94"/>
      <c r="K377" s="113"/>
    </row>
    <row r="378" spans="2:11">
      <c r="B378" s="93"/>
      <c r="C378" s="113"/>
      <c r="D378" s="113"/>
      <c r="E378" s="113"/>
      <c r="F378" s="113"/>
      <c r="G378" s="113"/>
      <c r="H378" s="113"/>
      <c r="I378" s="94"/>
      <c r="J378" s="94"/>
      <c r="K378" s="113"/>
    </row>
    <row r="379" spans="2:11">
      <c r="B379" s="93"/>
      <c r="C379" s="113"/>
      <c r="D379" s="113"/>
      <c r="E379" s="113"/>
      <c r="F379" s="113"/>
      <c r="G379" s="113"/>
      <c r="H379" s="113"/>
      <c r="I379" s="94"/>
      <c r="J379" s="94"/>
      <c r="K379" s="113"/>
    </row>
    <row r="380" spans="2:11">
      <c r="B380" s="93"/>
      <c r="C380" s="113"/>
      <c r="D380" s="113"/>
      <c r="E380" s="113"/>
      <c r="F380" s="113"/>
      <c r="G380" s="113"/>
      <c r="H380" s="113"/>
      <c r="I380" s="94"/>
      <c r="J380" s="94"/>
      <c r="K380" s="113"/>
    </row>
    <row r="381" spans="2:11">
      <c r="B381" s="93"/>
      <c r="C381" s="113"/>
      <c r="D381" s="113"/>
      <c r="E381" s="113"/>
      <c r="F381" s="113"/>
      <c r="G381" s="113"/>
      <c r="H381" s="113"/>
      <c r="I381" s="94"/>
      <c r="J381" s="94"/>
      <c r="K381" s="113"/>
    </row>
    <row r="382" spans="2:11">
      <c r="B382" s="93"/>
      <c r="C382" s="113"/>
      <c r="D382" s="113"/>
      <c r="E382" s="113"/>
      <c r="F382" s="113"/>
      <c r="G382" s="113"/>
      <c r="H382" s="113"/>
      <c r="I382" s="94"/>
      <c r="J382" s="94"/>
      <c r="K382" s="113"/>
    </row>
    <row r="383" spans="2:11">
      <c r="B383" s="93"/>
      <c r="C383" s="113"/>
      <c r="D383" s="113"/>
      <c r="E383" s="113"/>
      <c r="F383" s="113"/>
      <c r="G383" s="113"/>
      <c r="H383" s="113"/>
      <c r="I383" s="94"/>
      <c r="J383" s="94"/>
      <c r="K383" s="113"/>
    </row>
    <row r="384" spans="2:11">
      <c r="B384" s="93"/>
      <c r="C384" s="113"/>
      <c r="D384" s="113"/>
      <c r="E384" s="113"/>
      <c r="F384" s="113"/>
      <c r="G384" s="113"/>
      <c r="H384" s="113"/>
      <c r="I384" s="94"/>
      <c r="J384" s="94"/>
      <c r="K384" s="113"/>
    </row>
    <row r="385" spans="2:11">
      <c r="B385" s="93"/>
      <c r="C385" s="113"/>
      <c r="D385" s="113"/>
      <c r="E385" s="113"/>
      <c r="F385" s="113"/>
      <c r="G385" s="113"/>
      <c r="H385" s="113"/>
      <c r="I385" s="94"/>
      <c r="J385" s="94"/>
      <c r="K385" s="113"/>
    </row>
    <row r="386" spans="2:11">
      <c r="B386" s="93"/>
      <c r="C386" s="113"/>
      <c r="D386" s="113"/>
      <c r="E386" s="113"/>
      <c r="F386" s="113"/>
      <c r="G386" s="113"/>
      <c r="H386" s="113"/>
      <c r="I386" s="94"/>
      <c r="J386" s="94"/>
      <c r="K386" s="113"/>
    </row>
    <row r="387" spans="2:11">
      <c r="B387" s="93"/>
      <c r="C387" s="113"/>
      <c r="D387" s="113"/>
      <c r="E387" s="113"/>
      <c r="F387" s="113"/>
      <c r="G387" s="113"/>
      <c r="H387" s="113"/>
      <c r="I387" s="94"/>
      <c r="J387" s="94"/>
      <c r="K387" s="113"/>
    </row>
    <row r="388" spans="2:11">
      <c r="B388" s="93"/>
      <c r="C388" s="113"/>
      <c r="D388" s="113"/>
      <c r="E388" s="113"/>
      <c r="F388" s="113"/>
      <c r="G388" s="113"/>
      <c r="H388" s="113"/>
      <c r="I388" s="94"/>
      <c r="J388" s="94"/>
      <c r="K388" s="113"/>
    </row>
    <row r="389" spans="2:11">
      <c r="B389" s="93"/>
      <c r="C389" s="113"/>
      <c r="D389" s="113"/>
      <c r="E389" s="113"/>
      <c r="F389" s="113"/>
      <c r="G389" s="113"/>
      <c r="H389" s="113"/>
      <c r="I389" s="94"/>
      <c r="J389" s="94"/>
      <c r="K389" s="113"/>
    </row>
    <row r="390" spans="2:11">
      <c r="B390" s="93"/>
      <c r="C390" s="113"/>
      <c r="D390" s="113"/>
      <c r="E390" s="113"/>
      <c r="F390" s="113"/>
      <c r="G390" s="113"/>
      <c r="H390" s="113"/>
      <c r="I390" s="94"/>
      <c r="J390" s="94"/>
      <c r="K390" s="113"/>
    </row>
    <row r="391" spans="2:11">
      <c r="B391" s="93"/>
      <c r="C391" s="113"/>
      <c r="D391" s="113"/>
      <c r="E391" s="113"/>
      <c r="F391" s="113"/>
      <c r="G391" s="113"/>
      <c r="H391" s="113"/>
      <c r="I391" s="94"/>
      <c r="J391" s="94"/>
      <c r="K391" s="113"/>
    </row>
    <row r="392" spans="2:11">
      <c r="B392" s="93"/>
      <c r="C392" s="113"/>
      <c r="D392" s="113"/>
      <c r="E392" s="113"/>
      <c r="F392" s="113"/>
      <c r="G392" s="113"/>
      <c r="H392" s="113"/>
      <c r="I392" s="94"/>
      <c r="J392" s="94"/>
      <c r="K392" s="113"/>
    </row>
    <row r="393" spans="2:11">
      <c r="B393" s="93"/>
      <c r="C393" s="113"/>
      <c r="D393" s="113"/>
      <c r="E393" s="113"/>
      <c r="F393" s="113"/>
      <c r="G393" s="113"/>
      <c r="H393" s="113"/>
      <c r="I393" s="94"/>
      <c r="J393" s="94"/>
      <c r="K393" s="113"/>
    </row>
    <row r="394" spans="2:11">
      <c r="B394" s="93"/>
      <c r="C394" s="113"/>
      <c r="D394" s="113"/>
      <c r="E394" s="113"/>
      <c r="F394" s="113"/>
      <c r="G394" s="113"/>
      <c r="H394" s="113"/>
      <c r="I394" s="94"/>
      <c r="J394" s="94"/>
      <c r="K394" s="113"/>
    </row>
    <row r="395" spans="2:11">
      <c r="B395" s="93"/>
      <c r="C395" s="113"/>
      <c r="D395" s="113"/>
      <c r="E395" s="113"/>
      <c r="F395" s="113"/>
      <c r="G395" s="113"/>
      <c r="H395" s="113"/>
      <c r="I395" s="94"/>
      <c r="J395" s="94"/>
      <c r="K395" s="113"/>
    </row>
    <row r="396" spans="2:11">
      <c r="B396" s="93"/>
      <c r="C396" s="113"/>
      <c r="D396" s="113"/>
      <c r="E396" s="113"/>
      <c r="F396" s="113"/>
      <c r="G396" s="113"/>
      <c r="H396" s="113"/>
      <c r="I396" s="94"/>
      <c r="J396" s="94"/>
      <c r="K396" s="113"/>
    </row>
    <row r="397" spans="2:11">
      <c r="B397" s="93"/>
      <c r="C397" s="113"/>
      <c r="D397" s="113"/>
      <c r="E397" s="113"/>
      <c r="F397" s="113"/>
      <c r="G397" s="113"/>
      <c r="H397" s="113"/>
      <c r="I397" s="94"/>
      <c r="J397" s="94"/>
      <c r="K397" s="113"/>
    </row>
    <row r="398" spans="2:11">
      <c r="B398" s="93"/>
      <c r="C398" s="113"/>
      <c r="D398" s="113"/>
      <c r="E398" s="113"/>
      <c r="F398" s="113"/>
      <c r="G398" s="113"/>
      <c r="H398" s="113"/>
      <c r="I398" s="94"/>
      <c r="J398" s="94"/>
      <c r="K398" s="113"/>
    </row>
    <row r="399" spans="2:11">
      <c r="B399" s="93"/>
      <c r="C399" s="113"/>
      <c r="D399" s="113"/>
      <c r="E399" s="113"/>
      <c r="F399" s="113"/>
      <c r="G399" s="113"/>
      <c r="H399" s="113"/>
      <c r="I399" s="94"/>
      <c r="J399" s="94"/>
      <c r="K399" s="113"/>
    </row>
    <row r="400" spans="2:11">
      <c r="B400" s="93"/>
      <c r="C400" s="113"/>
      <c r="D400" s="113"/>
      <c r="E400" s="113"/>
      <c r="F400" s="113"/>
      <c r="G400" s="113"/>
      <c r="H400" s="113"/>
      <c r="I400" s="94"/>
      <c r="J400" s="94"/>
      <c r="K400" s="113"/>
    </row>
    <row r="401" spans="2:11">
      <c r="B401" s="93"/>
      <c r="C401" s="113"/>
      <c r="D401" s="113"/>
      <c r="E401" s="113"/>
      <c r="F401" s="113"/>
      <c r="G401" s="113"/>
      <c r="H401" s="113"/>
      <c r="I401" s="94"/>
      <c r="J401" s="94"/>
      <c r="K401" s="113"/>
    </row>
    <row r="402" spans="2:11">
      <c r="B402" s="93"/>
      <c r="C402" s="113"/>
      <c r="D402" s="113"/>
      <c r="E402" s="113"/>
      <c r="F402" s="113"/>
      <c r="G402" s="113"/>
      <c r="H402" s="113"/>
      <c r="I402" s="94"/>
      <c r="J402" s="94"/>
      <c r="K402" s="113"/>
    </row>
    <row r="403" spans="2:11">
      <c r="B403" s="93"/>
      <c r="C403" s="113"/>
      <c r="D403" s="113"/>
      <c r="E403" s="113"/>
      <c r="F403" s="113"/>
      <c r="G403" s="113"/>
      <c r="H403" s="113"/>
      <c r="I403" s="94"/>
      <c r="J403" s="94"/>
      <c r="K403" s="113"/>
    </row>
    <row r="404" spans="2:11">
      <c r="B404" s="93"/>
      <c r="C404" s="113"/>
      <c r="D404" s="113"/>
      <c r="E404" s="113"/>
      <c r="F404" s="113"/>
      <c r="G404" s="113"/>
      <c r="H404" s="113"/>
      <c r="I404" s="94"/>
      <c r="J404" s="94"/>
      <c r="K404" s="113"/>
    </row>
    <row r="405" spans="2:11">
      <c r="B405" s="93"/>
      <c r="C405" s="113"/>
      <c r="D405" s="113"/>
      <c r="E405" s="113"/>
      <c r="F405" s="113"/>
      <c r="G405" s="113"/>
      <c r="H405" s="113"/>
      <c r="I405" s="94"/>
      <c r="J405" s="94"/>
      <c r="K405" s="113"/>
    </row>
    <row r="406" spans="2:11">
      <c r="B406" s="93"/>
      <c r="C406" s="113"/>
      <c r="D406" s="113"/>
      <c r="E406" s="113"/>
      <c r="F406" s="113"/>
      <c r="G406" s="113"/>
      <c r="H406" s="113"/>
      <c r="I406" s="94"/>
      <c r="J406" s="94"/>
      <c r="K406" s="113"/>
    </row>
    <row r="407" spans="2:11">
      <c r="B407" s="93"/>
      <c r="C407" s="113"/>
      <c r="D407" s="113"/>
      <c r="E407" s="113"/>
      <c r="F407" s="113"/>
      <c r="G407" s="113"/>
      <c r="H407" s="113"/>
      <c r="I407" s="94"/>
      <c r="J407" s="94"/>
      <c r="K407" s="113"/>
    </row>
    <row r="408" spans="2:11">
      <c r="B408" s="93"/>
      <c r="C408" s="113"/>
      <c r="D408" s="113"/>
      <c r="E408" s="113"/>
      <c r="F408" s="113"/>
      <c r="G408" s="113"/>
      <c r="H408" s="113"/>
      <c r="I408" s="94"/>
      <c r="J408" s="94"/>
      <c r="K408" s="113"/>
    </row>
    <row r="409" spans="2:11">
      <c r="B409" s="93"/>
      <c r="C409" s="113"/>
      <c r="D409" s="113"/>
      <c r="E409" s="113"/>
      <c r="F409" s="113"/>
      <c r="G409" s="113"/>
      <c r="H409" s="113"/>
      <c r="I409" s="94"/>
      <c r="J409" s="94"/>
      <c r="K409" s="113"/>
    </row>
    <row r="410" spans="2:11">
      <c r="B410" s="93"/>
      <c r="C410" s="113"/>
      <c r="D410" s="113"/>
      <c r="E410" s="113"/>
      <c r="F410" s="113"/>
      <c r="G410" s="113"/>
      <c r="H410" s="113"/>
      <c r="I410" s="94"/>
      <c r="J410" s="94"/>
      <c r="K410" s="113"/>
    </row>
    <row r="411" spans="2:11">
      <c r="B411" s="93"/>
      <c r="C411" s="113"/>
      <c r="D411" s="113"/>
      <c r="E411" s="113"/>
      <c r="F411" s="113"/>
      <c r="G411" s="113"/>
      <c r="H411" s="113"/>
      <c r="I411" s="94"/>
      <c r="J411" s="94"/>
      <c r="K411" s="113"/>
    </row>
    <row r="412" spans="2:11">
      <c r="B412" s="93"/>
      <c r="C412" s="113"/>
      <c r="D412" s="113"/>
      <c r="E412" s="113"/>
      <c r="F412" s="113"/>
      <c r="G412" s="113"/>
      <c r="H412" s="113"/>
      <c r="I412" s="94"/>
      <c r="J412" s="94"/>
      <c r="K412" s="113"/>
    </row>
    <row r="413" spans="2:11">
      <c r="B413" s="93"/>
      <c r="C413" s="113"/>
      <c r="D413" s="113"/>
      <c r="E413" s="113"/>
      <c r="F413" s="113"/>
      <c r="G413" s="113"/>
      <c r="H413" s="113"/>
      <c r="I413" s="94"/>
      <c r="J413" s="94"/>
      <c r="K413" s="113"/>
    </row>
    <row r="414" spans="2:11">
      <c r="B414" s="93"/>
      <c r="C414" s="113"/>
      <c r="D414" s="113"/>
      <c r="E414" s="113"/>
      <c r="F414" s="113"/>
      <c r="G414" s="113"/>
      <c r="H414" s="113"/>
      <c r="I414" s="94"/>
      <c r="J414" s="94"/>
      <c r="K414" s="113"/>
    </row>
    <row r="415" spans="2:11">
      <c r="B415" s="93"/>
      <c r="C415" s="113"/>
      <c r="D415" s="113"/>
      <c r="E415" s="113"/>
      <c r="F415" s="113"/>
      <c r="G415" s="113"/>
      <c r="H415" s="113"/>
      <c r="I415" s="94"/>
      <c r="J415" s="94"/>
      <c r="K415" s="113"/>
    </row>
    <row r="416" spans="2:11">
      <c r="B416" s="93"/>
      <c r="C416" s="113"/>
      <c r="D416" s="113"/>
      <c r="E416" s="113"/>
      <c r="F416" s="113"/>
      <c r="G416" s="113"/>
      <c r="H416" s="113"/>
      <c r="I416" s="94"/>
      <c r="J416" s="94"/>
      <c r="K416" s="113"/>
    </row>
    <row r="417" spans="2:11">
      <c r="B417" s="93"/>
      <c r="C417" s="113"/>
      <c r="D417" s="113"/>
      <c r="E417" s="113"/>
      <c r="F417" s="113"/>
      <c r="G417" s="113"/>
      <c r="H417" s="113"/>
      <c r="I417" s="94"/>
      <c r="J417" s="94"/>
      <c r="K417" s="113"/>
    </row>
    <row r="418" spans="2:11">
      <c r="B418" s="93"/>
      <c r="C418" s="113"/>
      <c r="D418" s="113"/>
      <c r="E418" s="113"/>
      <c r="F418" s="113"/>
      <c r="G418" s="113"/>
      <c r="H418" s="113"/>
      <c r="I418" s="94"/>
      <c r="J418" s="94"/>
      <c r="K418" s="113"/>
    </row>
    <row r="419" spans="2:11">
      <c r="B419" s="93"/>
      <c r="C419" s="113"/>
      <c r="D419" s="113"/>
      <c r="E419" s="113"/>
      <c r="F419" s="113"/>
      <c r="G419" s="113"/>
      <c r="H419" s="113"/>
      <c r="I419" s="94"/>
      <c r="J419" s="94"/>
      <c r="K419" s="113"/>
    </row>
    <row r="420" spans="2:11">
      <c r="B420" s="93"/>
      <c r="C420" s="113"/>
      <c r="D420" s="113"/>
      <c r="E420" s="113"/>
      <c r="F420" s="113"/>
      <c r="G420" s="113"/>
      <c r="H420" s="113"/>
      <c r="I420" s="94"/>
      <c r="J420" s="94"/>
      <c r="K420" s="113"/>
    </row>
    <row r="421" spans="2:11">
      <c r="B421" s="93"/>
      <c r="C421" s="113"/>
      <c r="D421" s="113"/>
      <c r="E421" s="113"/>
      <c r="F421" s="113"/>
      <c r="G421" s="113"/>
      <c r="H421" s="113"/>
      <c r="I421" s="94"/>
      <c r="J421" s="94"/>
      <c r="K421" s="113"/>
    </row>
    <row r="422" spans="2:11">
      <c r="B422" s="93"/>
      <c r="C422" s="113"/>
      <c r="D422" s="113"/>
      <c r="E422" s="113"/>
      <c r="F422" s="113"/>
      <c r="G422" s="113"/>
      <c r="H422" s="113"/>
      <c r="I422" s="94"/>
      <c r="J422" s="94"/>
      <c r="K422" s="113"/>
    </row>
    <row r="423" spans="2:11">
      <c r="B423" s="93"/>
      <c r="C423" s="113"/>
      <c r="D423" s="113"/>
      <c r="E423" s="113"/>
      <c r="F423" s="113"/>
      <c r="G423" s="113"/>
      <c r="H423" s="113"/>
      <c r="I423" s="94"/>
      <c r="J423" s="94"/>
      <c r="K423" s="113"/>
    </row>
    <row r="424" spans="2:11">
      <c r="B424" s="93"/>
      <c r="C424" s="113"/>
      <c r="D424" s="113"/>
      <c r="E424" s="113"/>
      <c r="F424" s="113"/>
      <c r="G424" s="113"/>
      <c r="H424" s="113"/>
      <c r="I424" s="94"/>
      <c r="J424" s="94"/>
      <c r="K424" s="113"/>
    </row>
    <row r="425" spans="2:11">
      <c r="B425" s="93"/>
      <c r="C425" s="113"/>
      <c r="D425" s="113"/>
      <c r="E425" s="113"/>
      <c r="F425" s="113"/>
      <c r="G425" s="113"/>
      <c r="H425" s="113"/>
      <c r="I425" s="94"/>
      <c r="J425" s="94"/>
      <c r="K425" s="113"/>
    </row>
    <row r="426" spans="2:11">
      <c r="B426" s="93"/>
      <c r="C426" s="113"/>
      <c r="D426" s="113"/>
      <c r="E426" s="113"/>
      <c r="F426" s="113"/>
      <c r="G426" s="113"/>
      <c r="H426" s="113"/>
      <c r="I426" s="94"/>
      <c r="J426" s="94"/>
      <c r="K426" s="113"/>
    </row>
    <row r="427" spans="2:11">
      <c r="B427" s="93"/>
      <c r="C427" s="113"/>
      <c r="D427" s="113"/>
      <c r="E427" s="113"/>
      <c r="F427" s="113"/>
      <c r="G427" s="113"/>
      <c r="H427" s="113"/>
      <c r="I427" s="94"/>
      <c r="J427" s="94"/>
      <c r="K427" s="113"/>
    </row>
    <row r="428" spans="2:11">
      <c r="B428" s="93"/>
      <c r="C428" s="113"/>
      <c r="D428" s="113"/>
      <c r="E428" s="113"/>
      <c r="F428" s="113"/>
      <c r="G428" s="113"/>
      <c r="H428" s="113"/>
      <c r="I428" s="94"/>
      <c r="J428" s="94"/>
      <c r="K428" s="113"/>
    </row>
    <row r="429" spans="2:11">
      <c r="B429" s="93"/>
      <c r="C429" s="113"/>
      <c r="D429" s="113"/>
      <c r="E429" s="113"/>
      <c r="F429" s="113"/>
      <c r="G429" s="113"/>
      <c r="H429" s="113"/>
      <c r="I429" s="94"/>
      <c r="J429" s="94"/>
      <c r="K429" s="113"/>
    </row>
    <row r="430" spans="2:11">
      <c r="B430" s="93"/>
      <c r="C430" s="113"/>
      <c r="D430" s="113"/>
      <c r="E430" s="113"/>
      <c r="F430" s="113"/>
      <c r="G430" s="113"/>
      <c r="H430" s="113"/>
      <c r="I430" s="94"/>
      <c r="J430" s="94"/>
      <c r="K430" s="113"/>
    </row>
    <row r="431" spans="2:11">
      <c r="B431" s="93"/>
      <c r="C431" s="113"/>
      <c r="D431" s="113"/>
      <c r="E431" s="113"/>
      <c r="F431" s="113"/>
      <c r="G431" s="113"/>
      <c r="H431" s="113"/>
      <c r="I431" s="94"/>
      <c r="J431" s="94"/>
      <c r="K431" s="113"/>
    </row>
    <row r="432" spans="2:11">
      <c r="B432" s="93"/>
      <c r="C432" s="113"/>
      <c r="D432" s="113"/>
      <c r="E432" s="113"/>
      <c r="F432" s="113"/>
      <c r="G432" s="113"/>
      <c r="H432" s="113"/>
      <c r="I432" s="94"/>
      <c r="J432" s="94"/>
      <c r="K432" s="113"/>
    </row>
    <row r="433" spans="2:11">
      <c r="B433" s="93"/>
      <c r="C433" s="113"/>
      <c r="D433" s="113"/>
      <c r="E433" s="113"/>
      <c r="F433" s="113"/>
      <c r="G433" s="113"/>
      <c r="H433" s="113"/>
      <c r="I433" s="94"/>
      <c r="J433" s="94"/>
      <c r="K433" s="113"/>
    </row>
    <row r="434" spans="2:11">
      <c r="B434" s="93"/>
      <c r="C434" s="113"/>
      <c r="D434" s="113"/>
      <c r="E434" s="113"/>
      <c r="F434" s="113"/>
      <c r="G434" s="113"/>
      <c r="H434" s="113"/>
      <c r="I434" s="94"/>
      <c r="J434" s="94"/>
      <c r="K434" s="113"/>
    </row>
    <row r="435" spans="2:11">
      <c r="B435" s="93"/>
      <c r="C435" s="113"/>
      <c r="D435" s="113"/>
      <c r="E435" s="113"/>
      <c r="F435" s="113"/>
      <c r="G435" s="113"/>
      <c r="H435" s="113"/>
      <c r="I435" s="94"/>
      <c r="J435" s="94"/>
      <c r="K435" s="113"/>
    </row>
    <row r="436" spans="2:11">
      <c r="B436" s="93"/>
      <c r="C436" s="113"/>
      <c r="D436" s="113"/>
      <c r="E436" s="113"/>
      <c r="F436" s="113"/>
      <c r="G436" s="113"/>
      <c r="H436" s="113"/>
      <c r="I436" s="94"/>
      <c r="J436" s="94"/>
      <c r="K436" s="113"/>
    </row>
    <row r="437" spans="2:11">
      <c r="B437" s="93"/>
      <c r="C437" s="113"/>
      <c r="D437" s="113"/>
      <c r="E437" s="113"/>
      <c r="F437" s="113"/>
      <c r="G437" s="113"/>
      <c r="H437" s="113"/>
      <c r="I437" s="94"/>
      <c r="J437" s="94"/>
      <c r="K437" s="113"/>
    </row>
    <row r="438" spans="2:11">
      <c r="B438" s="93"/>
      <c r="C438" s="113"/>
      <c r="D438" s="113"/>
      <c r="E438" s="113"/>
      <c r="F438" s="113"/>
      <c r="G438" s="113"/>
      <c r="H438" s="113"/>
      <c r="I438" s="94"/>
      <c r="J438" s="94"/>
      <c r="K438" s="113"/>
    </row>
    <row r="439" spans="2:11">
      <c r="B439" s="93"/>
      <c r="C439" s="113"/>
      <c r="D439" s="113"/>
      <c r="E439" s="113"/>
      <c r="F439" s="113"/>
      <c r="G439" s="113"/>
      <c r="H439" s="113"/>
      <c r="I439" s="94"/>
      <c r="J439" s="94"/>
      <c r="K439" s="113"/>
    </row>
    <row r="440" spans="2:11">
      <c r="B440" s="93"/>
      <c r="C440" s="113"/>
      <c r="D440" s="113"/>
      <c r="E440" s="113"/>
      <c r="F440" s="113"/>
      <c r="G440" s="113"/>
      <c r="H440" s="113"/>
      <c r="I440" s="94"/>
      <c r="J440" s="94"/>
      <c r="K440" s="113"/>
    </row>
    <row r="441" spans="2:11">
      <c r="B441" s="93"/>
      <c r="C441" s="113"/>
      <c r="D441" s="113"/>
      <c r="E441" s="113"/>
      <c r="F441" s="113"/>
      <c r="G441" s="113"/>
      <c r="H441" s="113"/>
      <c r="I441" s="94"/>
      <c r="J441" s="94"/>
      <c r="K441" s="113"/>
    </row>
    <row r="442" spans="2:11">
      <c r="B442" s="93"/>
      <c r="C442" s="113"/>
      <c r="D442" s="113"/>
      <c r="E442" s="113"/>
      <c r="F442" s="113"/>
      <c r="G442" s="113"/>
      <c r="H442" s="113"/>
      <c r="I442" s="94"/>
      <c r="J442" s="94"/>
      <c r="K442" s="113"/>
    </row>
    <row r="443" spans="2:11">
      <c r="B443" s="93"/>
      <c r="C443" s="113"/>
      <c r="D443" s="113"/>
      <c r="E443" s="113"/>
      <c r="F443" s="113"/>
      <c r="G443" s="113"/>
      <c r="H443" s="113"/>
      <c r="I443" s="94"/>
      <c r="J443" s="94"/>
      <c r="K443" s="113"/>
    </row>
    <row r="444" spans="2:11">
      <c r="B444" s="93"/>
      <c r="C444" s="113"/>
      <c r="D444" s="113"/>
      <c r="E444" s="113"/>
      <c r="F444" s="113"/>
      <c r="G444" s="113"/>
      <c r="H444" s="113"/>
      <c r="I444" s="94"/>
      <c r="J444" s="94"/>
      <c r="K444" s="113"/>
    </row>
    <row r="445" spans="2:11">
      <c r="B445" s="93"/>
      <c r="C445" s="113"/>
      <c r="D445" s="113"/>
      <c r="E445" s="113"/>
      <c r="F445" s="113"/>
      <c r="G445" s="113"/>
      <c r="H445" s="113"/>
      <c r="I445" s="94"/>
      <c r="J445" s="94"/>
      <c r="K445" s="113"/>
    </row>
    <row r="446" spans="2:11">
      <c r="B446" s="93"/>
      <c r="C446" s="113"/>
      <c r="D446" s="113"/>
      <c r="E446" s="113"/>
      <c r="F446" s="113"/>
      <c r="G446" s="113"/>
      <c r="H446" s="113"/>
      <c r="I446" s="94"/>
      <c r="J446" s="94"/>
      <c r="K446" s="113"/>
    </row>
    <row r="447" spans="2:11">
      <c r="B447" s="93"/>
      <c r="C447" s="113"/>
      <c r="D447" s="113"/>
      <c r="E447" s="113"/>
      <c r="F447" s="113"/>
      <c r="G447" s="113"/>
      <c r="H447" s="113"/>
      <c r="I447" s="94"/>
      <c r="J447" s="94"/>
      <c r="K447" s="113"/>
    </row>
    <row r="448" spans="2:11">
      <c r="B448" s="93"/>
      <c r="C448" s="113"/>
      <c r="D448" s="113"/>
      <c r="E448" s="113"/>
      <c r="F448" s="113"/>
      <c r="G448" s="113"/>
      <c r="H448" s="113"/>
      <c r="I448" s="94"/>
      <c r="J448" s="94"/>
      <c r="K448" s="113"/>
    </row>
    <row r="449" spans="2:11">
      <c r="B449" s="93"/>
      <c r="C449" s="113"/>
      <c r="D449" s="113"/>
      <c r="E449" s="113"/>
      <c r="F449" s="113"/>
      <c r="G449" s="113"/>
      <c r="H449" s="113"/>
      <c r="I449" s="94"/>
      <c r="J449" s="94"/>
      <c r="K449" s="113"/>
    </row>
    <row r="450" spans="2:11">
      <c r="B450" s="93"/>
      <c r="C450" s="113"/>
      <c r="D450" s="113"/>
      <c r="E450" s="113"/>
      <c r="F450" s="113"/>
      <c r="G450" s="113"/>
      <c r="H450" s="113"/>
      <c r="I450" s="94"/>
      <c r="J450" s="94"/>
      <c r="K450" s="113"/>
    </row>
    <row r="451" spans="2:11">
      <c r="B451" s="93"/>
      <c r="C451" s="113"/>
      <c r="D451" s="113"/>
      <c r="E451" s="113"/>
      <c r="F451" s="113"/>
      <c r="G451" s="113"/>
      <c r="H451" s="113"/>
      <c r="I451" s="94"/>
      <c r="J451" s="94"/>
      <c r="K451" s="113"/>
    </row>
    <row r="452" spans="2:11">
      <c r="B452" s="93"/>
      <c r="C452" s="113"/>
      <c r="D452" s="113"/>
      <c r="E452" s="113"/>
      <c r="F452" s="113"/>
      <c r="G452" s="113"/>
      <c r="H452" s="113"/>
      <c r="I452" s="94"/>
      <c r="J452" s="94"/>
      <c r="K452" s="113"/>
    </row>
    <row r="453" spans="2:11">
      <c r="B453" s="93"/>
      <c r="C453" s="113"/>
      <c r="D453" s="113"/>
      <c r="E453" s="113"/>
      <c r="F453" s="113"/>
      <c r="G453" s="113"/>
      <c r="H453" s="113"/>
      <c r="I453" s="94"/>
      <c r="J453" s="94"/>
      <c r="K453" s="113"/>
    </row>
    <row r="454" spans="2:11">
      <c r="B454" s="93"/>
      <c r="C454" s="113"/>
      <c r="D454" s="113"/>
      <c r="E454" s="113"/>
      <c r="F454" s="113"/>
      <c r="G454" s="113"/>
      <c r="H454" s="113"/>
      <c r="I454" s="94"/>
      <c r="J454" s="94"/>
      <c r="K454" s="113"/>
    </row>
    <row r="455" spans="2:11">
      <c r="B455" s="93"/>
      <c r="C455" s="113"/>
      <c r="D455" s="113"/>
      <c r="E455" s="113"/>
      <c r="F455" s="113"/>
      <c r="G455" s="113"/>
      <c r="H455" s="113"/>
      <c r="I455" s="94"/>
      <c r="J455" s="94"/>
      <c r="K455" s="113"/>
    </row>
    <row r="456" spans="2:11">
      <c r="B456" s="93"/>
      <c r="C456" s="113"/>
      <c r="D456" s="113"/>
      <c r="E456" s="113"/>
      <c r="F456" s="113"/>
      <c r="G456" s="113"/>
      <c r="H456" s="113"/>
      <c r="I456" s="94"/>
      <c r="J456" s="94"/>
      <c r="K456" s="113"/>
    </row>
    <row r="457" spans="2:11">
      <c r="B457" s="93"/>
      <c r="C457" s="113"/>
      <c r="D457" s="113"/>
      <c r="E457" s="113"/>
      <c r="F457" s="113"/>
      <c r="G457" s="113"/>
      <c r="H457" s="113"/>
      <c r="I457" s="94"/>
      <c r="J457" s="94"/>
      <c r="K457" s="113"/>
    </row>
    <row r="458" spans="2:11">
      <c r="B458" s="93"/>
      <c r="C458" s="113"/>
      <c r="D458" s="113"/>
      <c r="E458" s="113"/>
      <c r="F458" s="113"/>
      <c r="G458" s="113"/>
      <c r="H458" s="113"/>
      <c r="I458" s="94"/>
      <c r="J458" s="94"/>
      <c r="K458" s="113"/>
    </row>
    <row r="459" spans="2:11">
      <c r="B459" s="93"/>
      <c r="C459" s="113"/>
      <c r="D459" s="113"/>
      <c r="E459" s="113"/>
      <c r="F459" s="113"/>
      <c r="G459" s="113"/>
      <c r="H459" s="113"/>
      <c r="I459" s="94"/>
      <c r="J459" s="94"/>
      <c r="K459" s="113"/>
    </row>
    <row r="460" spans="2:11">
      <c r="B460" s="93"/>
      <c r="C460" s="113"/>
      <c r="D460" s="113"/>
      <c r="E460" s="113"/>
      <c r="F460" s="113"/>
      <c r="G460" s="113"/>
      <c r="H460" s="113"/>
      <c r="I460" s="94"/>
      <c r="J460" s="94"/>
      <c r="K460" s="113"/>
    </row>
    <row r="461" spans="2:11">
      <c r="B461" s="93"/>
      <c r="C461" s="113"/>
      <c r="D461" s="113"/>
      <c r="E461" s="113"/>
      <c r="F461" s="113"/>
      <c r="G461" s="113"/>
      <c r="H461" s="113"/>
      <c r="I461" s="94"/>
      <c r="J461" s="94"/>
      <c r="K461" s="113"/>
    </row>
    <row r="462" spans="2:11">
      <c r="B462" s="93"/>
      <c r="C462" s="113"/>
      <c r="D462" s="113"/>
      <c r="E462" s="113"/>
      <c r="F462" s="113"/>
      <c r="G462" s="113"/>
      <c r="H462" s="113"/>
      <c r="I462" s="94"/>
      <c r="J462" s="94"/>
      <c r="K462" s="113"/>
    </row>
    <row r="463" spans="2:11">
      <c r="B463" s="93"/>
      <c r="C463" s="113"/>
      <c r="D463" s="113"/>
      <c r="E463" s="113"/>
      <c r="F463" s="113"/>
      <c r="G463" s="113"/>
      <c r="H463" s="113"/>
      <c r="I463" s="94"/>
      <c r="J463" s="94"/>
      <c r="K463" s="113"/>
    </row>
    <row r="464" spans="2:11">
      <c r="B464" s="93"/>
      <c r="C464" s="113"/>
      <c r="D464" s="113"/>
      <c r="E464" s="113"/>
      <c r="F464" s="113"/>
      <c r="G464" s="113"/>
      <c r="H464" s="113"/>
      <c r="I464" s="94"/>
      <c r="J464" s="94"/>
      <c r="K464" s="113"/>
    </row>
    <row r="465" spans="2:11">
      <c r="B465" s="93"/>
      <c r="C465" s="113"/>
      <c r="D465" s="113"/>
      <c r="E465" s="113"/>
      <c r="F465" s="113"/>
      <c r="G465" s="113"/>
      <c r="H465" s="113"/>
      <c r="I465" s="94"/>
      <c r="J465" s="94"/>
      <c r="K465" s="113"/>
    </row>
    <row r="466" spans="2:11">
      <c r="B466" s="93"/>
      <c r="C466" s="113"/>
      <c r="D466" s="113"/>
      <c r="E466" s="113"/>
      <c r="F466" s="113"/>
      <c r="G466" s="113"/>
      <c r="H466" s="113"/>
      <c r="I466" s="94"/>
      <c r="J466" s="94"/>
      <c r="K466" s="113"/>
    </row>
    <row r="467" spans="2:11">
      <c r="B467" s="93"/>
      <c r="C467" s="113"/>
      <c r="D467" s="113"/>
      <c r="E467" s="113"/>
      <c r="F467" s="113"/>
      <c r="G467" s="113"/>
      <c r="H467" s="113"/>
      <c r="I467" s="94"/>
      <c r="J467" s="94"/>
      <c r="K467" s="113"/>
    </row>
    <row r="468" spans="2:11">
      <c r="B468" s="93"/>
      <c r="C468" s="113"/>
      <c r="D468" s="113"/>
      <c r="E468" s="113"/>
      <c r="F468" s="113"/>
      <c r="G468" s="113"/>
      <c r="H468" s="113"/>
      <c r="I468" s="94"/>
      <c r="J468" s="94"/>
      <c r="K468" s="113"/>
    </row>
    <row r="469" spans="2:11">
      <c r="B469" s="93"/>
      <c r="C469" s="113"/>
      <c r="D469" s="113"/>
      <c r="E469" s="113"/>
      <c r="F469" s="113"/>
      <c r="G469" s="113"/>
      <c r="H469" s="113"/>
      <c r="I469" s="94"/>
      <c r="J469" s="94"/>
      <c r="K469" s="113"/>
    </row>
    <row r="470" spans="2:11">
      <c r="B470" s="93"/>
      <c r="C470" s="113"/>
      <c r="D470" s="113"/>
      <c r="E470" s="113"/>
      <c r="F470" s="113"/>
      <c r="G470" s="113"/>
      <c r="H470" s="113"/>
      <c r="I470" s="94"/>
      <c r="J470" s="94"/>
      <c r="K470" s="113"/>
    </row>
    <row r="471" spans="2:11">
      <c r="B471" s="93"/>
      <c r="C471" s="113"/>
      <c r="D471" s="113"/>
      <c r="E471" s="113"/>
      <c r="F471" s="113"/>
      <c r="G471" s="113"/>
      <c r="H471" s="113"/>
      <c r="I471" s="94"/>
      <c r="J471" s="94"/>
      <c r="K471" s="113"/>
    </row>
    <row r="472" spans="2:11">
      <c r="B472" s="93"/>
      <c r="C472" s="113"/>
      <c r="D472" s="113"/>
      <c r="E472" s="113"/>
      <c r="F472" s="113"/>
      <c r="G472" s="113"/>
      <c r="H472" s="113"/>
      <c r="I472" s="94"/>
      <c r="J472" s="94"/>
      <c r="K472" s="113"/>
    </row>
    <row r="473" spans="2:11">
      <c r="B473" s="93"/>
      <c r="C473" s="113"/>
      <c r="D473" s="113"/>
      <c r="E473" s="113"/>
      <c r="F473" s="113"/>
      <c r="G473" s="113"/>
      <c r="H473" s="113"/>
      <c r="I473" s="94"/>
      <c r="J473" s="94"/>
      <c r="K473" s="113"/>
    </row>
    <row r="474" spans="2:11">
      <c r="B474" s="93"/>
      <c r="C474" s="113"/>
      <c r="D474" s="113"/>
      <c r="E474" s="113"/>
      <c r="F474" s="113"/>
      <c r="G474" s="113"/>
      <c r="H474" s="113"/>
      <c r="I474" s="94"/>
      <c r="J474" s="94"/>
      <c r="K474" s="113"/>
    </row>
    <row r="475" spans="2:11">
      <c r="B475" s="93"/>
      <c r="C475" s="113"/>
      <c r="D475" s="113"/>
      <c r="E475" s="113"/>
      <c r="F475" s="113"/>
      <c r="G475" s="113"/>
      <c r="H475" s="113"/>
      <c r="I475" s="94"/>
      <c r="J475" s="94"/>
      <c r="K475" s="113"/>
    </row>
    <row r="476" spans="2:11">
      <c r="B476" s="93"/>
      <c r="C476" s="113"/>
      <c r="D476" s="113"/>
      <c r="E476" s="113"/>
      <c r="F476" s="113"/>
      <c r="G476" s="113"/>
      <c r="H476" s="113"/>
      <c r="I476" s="94"/>
      <c r="J476" s="94"/>
      <c r="K476" s="113"/>
    </row>
    <row r="477" spans="2:11">
      <c r="B477" s="93"/>
      <c r="C477" s="113"/>
      <c r="D477" s="113"/>
      <c r="E477" s="113"/>
      <c r="F477" s="113"/>
      <c r="G477" s="113"/>
      <c r="H477" s="113"/>
      <c r="I477" s="94"/>
      <c r="J477" s="94"/>
      <c r="K477" s="113"/>
    </row>
    <row r="478" spans="2:11">
      <c r="B478" s="93"/>
      <c r="C478" s="113"/>
      <c r="D478" s="113"/>
      <c r="E478" s="113"/>
      <c r="F478" s="113"/>
      <c r="G478" s="113"/>
      <c r="H478" s="113"/>
      <c r="I478" s="94"/>
      <c r="J478" s="94"/>
      <c r="K478" s="113"/>
    </row>
    <row r="479" spans="2:11">
      <c r="B479" s="93"/>
      <c r="C479" s="113"/>
      <c r="D479" s="113"/>
      <c r="E479" s="113"/>
      <c r="F479" s="113"/>
      <c r="G479" s="113"/>
      <c r="H479" s="113"/>
      <c r="I479" s="94"/>
      <c r="J479" s="94"/>
      <c r="K479" s="113"/>
    </row>
    <row r="480" spans="2:11">
      <c r="B480" s="93"/>
      <c r="C480" s="113"/>
      <c r="D480" s="113"/>
      <c r="E480" s="113"/>
      <c r="F480" s="113"/>
      <c r="G480" s="113"/>
      <c r="H480" s="113"/>
      <c r="I480" s="94"/>
      <c r="J480" s="94"/>
      <c r="K480" s="113"/>
    </row>
    <row r="481" spans="2:11">
      <c r="B481" s="93"/>
      <c r="C481" s="113"/>
      <c r="D481" s="113"/>
      <c r="E481" s="113"/>
      <c r="F481" s="113"/>
      <c r="G481" s="113"/>
      <c r="H481" s="113"/>
      <c r="I481" s="94"/>
      <c r="J481" s="94"/>
      <c r="K481" s="113"/>
    </row>
    <row r="482" spans="2:11">
      <c r="B482" s="93"/>
      <c r="C482" s="113"/>
      <c r="D482" s="113"/>
      <c r="E482" s="113"/>
      <c r="F482" s="113"/>
      <c r="G482" s="113"/>
      <c r="H482" s="113"/>
      <c r="I482" s="94"/>
      <c r="J482" s="94"/>
      <c r="K482" s="113"/>
    </row>
    <row r="483" spans="2:11">
      <c r="B483" s="93"/>
      <c r="C483" s="113"/>
      <c r="D483" s="113"/>
      <c r="E483" s="113"/>
      <c r="F483" s="113"/>
      <c r="G483" s="113"/>
      <c r="H483" s="113"/>
      <c r="I483" s="94"/>
      <c r="J483" s="94"/>
      <c r="K483" s="113"/>
    </row>
    <row r="484" spans="2:11">
      <c r="B484" s="93"/>
      <c r="C484" s="113"/>
      <c r="D484" s="113"/>
      <c r="E484" s="113"/>
      <c r="F484" s="113"/>
      <c r="G484" s="113"/>
      <c r="H484" s="113"/>
      <c r="I484" s="94"/>
      <c r="J484" s="94"/>
      <c r="K484" s="113"/>
    </row>
    <row r="485" spans="2:11">
      <c r="B485" s="93"/>
      <c r="C485" s="113"/>
      <c r="D485" s="113"/>
      <c r="E485" s="113"/>
      <c r="F485" s="113"/>
      <c r="G485" s="113"/>
      <c r="H485" s="113"/>
      <c r="I485" s="94"/>
      <c r="J485" s="94"/>
      <c r="K485" s="113"/>
    </row>
    <row r="486" spans="2:11">
      <c r="B486" s="93"/>
      <c r="C486" s="113"/>
      <c r="D486" s="113"/>
      <c r="E486" s="113"/>
      <c r="F486" s="113"/>
      <c r="G486" s="113"/>
      <c r="H486" s="113"/>
      <c r="I486" s="94"/>
      <c r="J486" s="94"/>
      <c r="K486" s="113"/>
    </row>
    <row r="487" spans="2:11">
      <c r="B487" s="93"/>
      <c r="C487" s="113"/>
      <c r="D487" s="113"/>
      <c r="E487" s="113"/>
      <c r="F487" s="113"/>
      <c r="G487" s="113"/>
      <c r="H487" s="113"/>
      <c r="I487" s="94"/>
      <c r="J487" s="94"/>
      <c r="K487" s="113"/>
    </row>
    <row r="488" spans="2:11">
      <c r="B488" s="93"/>
      <c r="C488" s="113"/>
      <c r="D488" s="113"/>
      <c r="E488" s="113"/>
      <c r="F488" s="113"/>
      <c r="G488" s="113"/>
      <c r="H488" s="113"/>
      <c r="I488" s="94"/>
      <c r="J488" s="94"/>
      <c r="K488" s="113"/>
    </row>
    <row r="489" spans="2:11">
      <c r="B489" s="93"/>
      <c r="C489" s="113"/>
      <c r="D489" s="113"/>
      <c r="E489" s="113"/>
      <c r="F489" s="113"/>
      <c r="G489" s="113"/>
      <c r="H489" s="113"/>
      <c r="I489" s="94"/>
      <c r="J489" s="94"/>
      <c r="K489" s="113"/>
    </row>
    <row r="490" spans="2:11">
      <c r="B490" s="93"/>
      <c r="C490" s="113"/>
      <c r="D490" s="113"/>
      <c r="E490" s="113"/>
      <c r="F490" s="113"/>
      <c r="G490" s="113"/>
      <c r="H490" s="113"/>
      <c r="I490" s="94"/>
      <c r="J490" s="94"/>
      <c r="K490" s="113"/>
    </row>
    <row r="491" spans="2:11">
      <c r="B491" s="93"/>
      <c r="C491" s="113"/>
      <c r="D491" s="113"/>
      <c r="E491" s="113"/>
      <c r="F491" s="113"/>
      <c r="G491" s="113"/>
      <c r="H491" s="113"/>
      <c r="I491" s="94"/>
      <c r="J491" s="94"/>
      <c r="K491" s="113"/>
    </row>
    <row r="492" spans="2:11">
      <c r="B492" s="93"/>
      <c r="C492" s="113"/>
      <c r="D492" s="113"/>
      <c r="E492" s="113"/>
      <c r="F492" s="113"/>
      <c r="G492" s="113"/>
      <c r="H492" s="113"/>
      <c r="I492" s="94"/>
      <c r="J492" s="94"/>
      <c r="K492" s="113"/>
    </row>
    <row r="493" spans="2:11">
      <c r="B493" s="93"/>
      <c r="C493" s="113"/>
      <c r="D493" s="113"/>
      <c r="E493" s="113"/>
      <c r="F493" s="113"/>
      <c r="G493" s="113"/>
      <c r="H493" s="113"/>
      <c r="I493" s="94"/>
      <c r="J493" s="94"/>
      <c r="K493" s="113"/>
    </row>
    <row r="494" spans="2:11">
      <c r="B494" s="93"/>
      <c r="C494" s="113"/>
      <c r="D494" s="113"/>
      <c r="E494" s="113"/>
      <c r="F494" s="113"/>
      <c r="G494" s="113"/>
      <c r="H494" s="113"/>
      <c r="I494" s="94"/>
      <c r="J494" s="94"/>
      <c r="K494" s="113"/>
    </row>
    <row r="495" spans="2:11">
      <c r="B495" s="93"/>
      <c r="C495" s="113"/>
      <c r="D495" s="113"/>
      <c r="E495" s="113"/>
      <c r="F495" s="113"/>
      <c r="G495" s="113"/>
      <c r="H495" s="113"/>
      <c r="I495" s="94"/>
      <c r="J495" s="94"/>
      <c r="K495" s="113"/>
    </row>
    <row r="496" spans="2:11">
      <c r="B496" s="93"/>
      <c r="C496" s="113"/>
      <c r="D496" s="113"/>
      <c r="E496" s="113"/>
      <c r="F496" s="113"/>
      <c r="G496" s="113"/>
      <c r="H496" s="113"/>
      <c r="I496" s="94"/>
      <c r="J496" s="94"/>
      <c r="K496" s="113"/>
    </row>
    <row r="497" spans="2:11">
      <c r="B497" s="93"/>
      <c r="C497" s="113"/>
      <c r="D497" s="113"/>
      <c r="E497" s="113"/>
      <c r="F497" s="113"/>
      <c r="G497" s="113"/>
      <c r="H497" s="113"/>
      <c r="I497" s="94"/>
      <c r="J497" s="94"/>
      <c r="K497" s="113"/>
    </row>
    <row r="498" spans="2:11">
      <c r="B498" s="93"/>
      <c r="C498" s="113"/>
      <c r="D498" s="113"/>
      <c r="E498" s="113"/>
      <c r="F498" s="113"/>
      <c r="G498" s="113"/>
      <c r="H498" s="113"/>
      <c r="I498" s="94"/>
      <c r="J498" s="94"/>
      <c r="K498" s="113"/>
    </row>
    <row r="499" spans="2:11">
      <c r="B499" s="93"/>
      <c r="C499" s="113"/>
      <c r="D499" s="113"/>
      <c r="E499" s="113"/>
      <c r="F499" s="113"/>
      <c r="G499" s="113"/>
      <c r="H499" s="113"/>
      <c r="I499" s="94"/>
      <c r="J499" s="94"/>
      <c r="K499" s="113"/>
    </row>
    <row r="500" spans="2:11">
      <c r="B500" s="93"/>
      <c r="C500" s="113"/>
      <c r="D500" s="113"/>
      <c r="E500" s="113"/>
      <c r="F500" s="113"/>
      <c r="G500" s="113"/>
      <c r="H500" s="113"/>
      <c r="I500" s="94"/>
      <c r="J500" s="94"/>
      <c r="K500" s="113"/>
    </row>
    <row r="501" spans="2:11">
      <c r="B501" s="93"/>
      <c r="C501" s="113"/>
      <c r="D501" s="113"/>
      <c r="E501" s="113"/>
      <c r="F501" s="113"/>
      <c r="G501" s="113"/>
      <c r="H501" s="113"/>
      <c r="I501" s="94"/>
      <c r="J501" s="94"/>
      <c r="K501" s="113"/>
    </row>
    <row r="502" spans="2:11">
      <c r="B502" s="93"/>
      <c r="C502" s="113"/>
      <c r="D502" s="113"/>
      <c r="E502" s="113"/>
      <c r="F502" s="113"/>
      <c r="G502" s="113"/>
      <c r="H502" s="113"/>
      <c r="I502" s="94"/>
      <c r="J502" s="94"/>
      <c r="K502" s="113"/>
    </row>
    <row r="503" spans="2:11">
      <c r="B503" s="93"/>
      <c r="C503" s="113"/>
      <c r="D503" s="113"/>
      <c r="E503" s="113"/>
      <c r="F503" s="113"/>
      <c r="G503" s="113"/>
      <c r="H503" s="113"/>
      <c r="I503" s="94"/>
      <c r="J503" s="94"/>
      <c r="K503" s="113"/>
    </row>
    <row r="504" spans="2:11">
      <c r="B504" s="93"/>
      <c r="C504" s="113"/>
      <c r="D504" s="113"/>
      <c r="E504" s="113"/>
      <c r="F504" s="113"/>
      <c r="G504" s="113"/>
      <c r="H504" s="113"/>
      <c r="I504" s="94"/>
      <c r="J504" s="94"/>
      <c r="K504" s="113"/>
    </row>
    <row r="505" spans="2:11">
      <c r="B505" s="93"/>
      <c r="C505" s="113"/>
      <c r="D505" s="113"/>
      <c r="E505" s="113"/>
      <c r="F505" s="113"/>
      <c r="G505" s="113"/>
      <c r="H505" s="113"/>
      <c r="I505" s="94"/>
      <c r="J505" s="94"/>
      <c r="K505" s="113"/>
    </row>
    <row r="506" spans="2:11">
      <c r="B506" s="93"/>
      <c r="C506" s="113"/>
      <c r="D506" s="113"/>
      <c r="E506" s="113"/>
      <c r="F506" s="113"/>
      <c r="G506" s="113"/>
      <c r="H506" s="113"/>
      <c r="I506" s="94"/>
      <c r="J506" s="94"/>
      <c r="K506" s="113"/>
    </row>
    <row r="507" spans="2:11">
      <c r="B507" s="93"/>
      <c r="C507" s="113"/>
      <c r="D507" s="113"/>
      <c r="E507" s="113"/>
      <c r="F507" s="113"/>
      <c r="G507" s="113"/>
      <c r="H507" s="113"/>
      <c r="I507" s="94"/>
      <c r="J507" s="94"/>
      <c r="K507" s="113"/>
    </row>
    <row r="508" spans="2:11">
      <c r="B508" s="93"/>
      <c r="C508" s="113"/>
      <c r="D508" s="113"/>
      <c r="E508" s="113"/>
      <c r="F508" s="113"/>
      <c r="G508" s="113"/>
      <c r="H508" s="113"/>
      <c r="I508" s="94"/>
      <c r="J508" s="94"/>
      <c r="K508" s="113"/>
    </row>
    <row r="509" spans="2:11">
      <c r="B509" s="93"/>
      <c r="C509" s="113"/>
      <c r="D509" s="113"/>
      <c r="E509" s="113"/>
      <c r="F509" s="113"/>
      <c r="G509" s="113"/>
      <c r="H509" s="113"/>
      <c r="I509" s="94"/>
      <c r="J509" s="94"/>
      <c r="K509" s="113"/>
    </row>
    <row r="510" spans="2:11">
      <c r="B510" s="93"/>
      <c r="C510" s="113"/>
      <c r="D510" s="113"/>
      <c r="E510" s="113"/>
      <c r="F510" s="113"/>
      <c r="G510" s="113"/>
      <c r="H510" s="113"/>
      <c r="I510" s="94"/>
      <c r="J510" s="94"/>
      <c r="K510" s="113"/>
    </row>
    <row r="511" spans="2:11">
      <c r="B511" s="93"/>
      <c r="C511" s="113"/>
      <c r="D511" s="113"/>
      <c r="E511" s="113"/>
      <c r="F511" s="113"/>
      <c r="G511" s="113"/>
      <c r="H511" s="113"/>
      <c r="I511" s="94"/>
      <c r="J511" s="94"/>
      <c r="K511" s="113"/>
    </row>
    <row r="512" spans="2:11">
      <c r="B512" s="93"/>
      <c r="C512" s="113"/>
      <c r="D512" s="113"/>
      <c r="E512" s="113"/>
      <c r="F512" s="113"/>
      <c r="G512" s="113"/>
      <c r="H512" s="113"/>
      <c r="I512" s="94"/>
      <c r="J512" s="94"/>
      <c r="K512" s="113"/>
    </row>
    <row r="513" spans="2:11">
      <c r="B513" s="93"/>
      <c r="C513" s="113"/>
      <c r="D513" s="113"/>
      <c r="E513" s="113"/>
      <c r="F513" s="113"/>
      <c r="G513" s="113"/>
      <c r="H513" s="113"/>
      <c r="I513" s="94"/>
      <c r="J513" s="94"/>
      <c r="K513" s="113"/>
    </row>
    <row r="514" spans="2:11">
      <c r="B514" s="93"/>
      <c r="C514" s="113"/>
      <c r="D514" s="113"/>
      <c r="E514" s="113"/>
      <c r="F514" s="113"/>
      <c r="G514" s="113"/>
      <c r="H514" s="113"/>
      <c r="I514" s="94"/>
      <c r="J514" s="94"/>
      <c r="K514" s="113"/>
    </row>
    <row r="515" spans="2:11">
      <c r="B515" s="93"/>
      <c r="C515" s="113"/>
      <c r="D515" s="113"/>
      <c r="E515" s="113"/>
      <c r="F515" s="113"/>
      <c r="G515" s="113"/>
      <c r="H515" s="113"/>
      <c r="I515" s="94"/>
      <c r="J515" s="94"/>
      <c r="K515" s="113"/>
    </row>
    <row r="516" spans="2:11">
      <c r="B516" s="93"/>
      <c r="C516" s="113"/>
      <c r="D516" s="113"/>
      <c r="E516" s="113"/>
      <c r="F516" s="113"/>
      <c r="G516" s="113"/>
      <c r="H516" s="113"/>
      <c r="I516" s="94"/>
      <c r="J516" s="94"/>
      <c r="K516" s="113"/>
    </row>
    <row r="517" spans="2:11">
      <c r="B517" s="93"/>
      <c r="C517" s="113"/>
      <c r="D517" s="113"/>
      <c r="E517" s="113"/>
      <c r="F517" s="113"/>
      <c r="G517" s="113"/>
      <c r="H517" s="113"/>
      <c r="I517" s="94"/>
      <c r="J517" s="94"/>
      <c r="K517" s="113"/>
    </row>
    <row r="518" spans="2:11">
      <c r="B518" s="93"/>
      <c r="C518" s="113"/>
      <c r="D518" s="113"/>
      <c r="E518" s="113"/>
      <c r="F518" s="113"/>
      <c r="G518" s="113"/>
      <c r="H518" s="113"/>
      <c r="I518" s="94"/>
      <c r="J518" s="94"/>
      <c r="K518" s="113"/>
    </row>
    <row r="519" spans="2:11">
      <c r="B519" s="93"/>
      <c r="C519" s="113"/>
      <c r="D519" s="113"/>
      <c r="E519" s="113"/>
      <c r="F519" s="113"/>
      <c r="G519" s="113"/>
      <c r="H519" s="113"/>
      <c r="I519" s="94"/>
      <c r="J519" s="94"/>
      <c r="K519" s="113"/>
    </row>
    <row r="520" spans="2:11">
      <c r="B520" s="93"/>
      <c r="C520" s="113"/>
      <c r="D520" s="113"/>
      <c r="E520" s="113"/>
      <c r="F520" s="113"/>
      <c r="G520" s="113"/>
      <c r="H520" s="113"/>
      <c r="I520" s="94"/>
      <c r="J520" s="94"/>
      <c r="K520" s="113"/>
    </row>
    <row r="521" spans="2:11">
      <c r="B521" s="93"/>
      <c r="C521" s="113"/>
      <c r="D521" s="113"/>
      <c r="E521" s="113"/>
      <c r="F521" s="113"/>
      <c r="G521" s="113"/>
      <c r="H521" s="113"/>
      <c r="I521" s="94"/>
      <c r="J521" s="94"/>
      <c r="K521" s="113"/>
    </row>
    <row r="522" spans="2:11">
      <c r="B522" s="93"/>
      <c r="C522" s="113"/>
      <c r="D522" s="113"/>
      <c r="E522" s="113"/>
      <c r="F522" s="113"/>
      <c r="G522" s="113"/>
      <c r="H522" s="113"/>
      <c r="I522" s="94"/>
      <c r="J522" s="94"/>
      <c r="K522" s="113"/>
    </row>
    <row r="523" spans="2:11">
      <c r="B523" s="93"/>
      <c r="C523" s="113"/>
      <c r="D523" s="113"/>
      <c r="E523" s="113"/>
      <c r="F523" s="113"/>
      <c r="G523" s="113"/>
      <c r="H523" s="113"/>
      <c r="I523" s="94"/>
      <c r="J523" s="94"/>
      <c r="K523" s="113"/>
    </row>
    <row r="524" spans="2:11">
      <c r="B524" s="93"/>
      <c r="C524" s="113"/>
      <c r="D524" s="113"/>
      <c r="E524" s="113"/>
      <c r="F524" s="113"/>
      <c r="G524" s="113"/>
      <c r="H524" s="113"/>
      <c r="I524" s="94"/>
      <c r="J524" s="94"/>
      <c r="K524" s="113"/>
    </row>
    <row r="525" spans="2:11">
      <c r="B525" s="93"/>
      <c r="C525" s="113"/>
      <c r="D525" s="113"/>
      <c r="E525" s="113"/>
      <c r="F525" s="113"/>
      <c r="G525" s="113"/>
      <c r="H525" s="113"/>
      <c r="I525" s="94"/>
      <c r="J525" s="94"/>
      <c r="K525" s="113"/>
    </row>
    <row r="526" spans="2:11">
      <c r="B526" s="93"/>
      <c r="C526" s="113"/>
      <c r="D526" s="113"/>
      <c r="E526" s="113"/>
      <c r="F526" s="113"/>
      <c r="G526" s="113"/>
      <c r="H526" s="113"/>
      <c r="I526" s="94"/>
      <c r="J526" s="94"/>
      <c r="K526" s="113"/>
    </row>
    <row r="527" spans="2:11">
      <c r="B527" s="93"/>
      <c r="C527" s="113"/>
      <c r="D527" s="113"/>
      <c r="E527" s="113"/>
      <c r="F527" s="113"/>
      <c r="G527" s="113"/>
      <c r="H527" s="113"/>
      <c r="I527" s="94"/>
      <c r="J527" s="94"/>
      <c r="K527" s="113"/>
    </row>
    <row r="528" spans="2:11">
      <c r="B528" s="93"/>
      <c r="C528" s="113"/>
      <c r="D528" s="113"/>
      <c r="E528" s="113"/>
      <c r="F528" s="113"/>
      <c r="G528" s="113"/>
      <c r="H528" s="113"/>
      <c r="I528" s="94"/>
      <c r="J528" s="94"/>
      <c r="K528" s="113"/>
    </row>
    <row r="529" spans="2:11">
      <c r="B529" s="93"/>
      <c r="C529" s="113"/>
      <c r="D529" s="113"/>
      <c r="E529" s="113"/>
      <c r="F529" s="113"/>
      <c r="G529" s="113"/>
      <c r="H529" s="113"/>
      <c r="I529" s="94"/>
      <c r="J529" s="94"/>
      <c r="K529" s="113"/>
    </row>
    <row r="530" spans="2:11">
      <c r="B530" s="93"/>
      <c r="C530" s="113"/>
      <c r="D530" s="113"/>
      <c r="E530" s="113"/>
      <c r="F530" s="113"/>
      <c r="G530" s="113"/>
      <c r="H530" s="113"/>
      <c r="I530" s="94"/>
      <c r="J530" s="94"/>
      <c r="K530" s="113"/>
    </row>
    <row r="531" spans="2:11">
      <c r="B531" s="93"/>
      <c r="C531" s="113"/>
      <c r="D531" s="113"/>
      <c r="E531" s="113"/>
      <c r="F531" s="113"/>
      <c r="G531" s="113"/>
      <c r="H531" s="113"/>
      <c r="I531" s="94"/>
      <c r="J531" s="94"/>
      <c r="K531" s="113"/>
    </row>
    <row r="532" spans="2:11">
      <c r="B532" s="93"/>
      <c r="C532" s="113"/>
      <c r="D532" s="113"/>
      <c r="E532" s="113"/>
      <c r="F532" s="113"/>
      <c r="G532" s="113"/>
      <c r="H532" s="113"/>
      <c r="I532" s="94"/>
      <c r="J532" s="94"/>
      <c r="K532" s="113"/>
    </row>
    <row r="533" spans="2:11">
      <c r="B533" s="93"/>
      <c r="C533" s="113"/>
      <c r="D533" s="113"/>
      <c r="E533" s="113"/>
      <c r="F533" s="113"/>
      <c r="G533" s="113"/>
      <c r="H533" s="113"/>
      <c r="I533" s="94"/>
      <c r="J533" s="94"/>
      <c r="K533" s="113"/>
    </row>
    <row r="534" spans="2:11">
      <c r="B534" s="93"/>
      <c r="C534" s="113"/>
      <c r="D534" s="113"/>
      <c r="E534" s="113"/>
      <c r="F534" s="113"/>
      <c r="G534" s="113"/>
      <c r="H534" s="113"/>
      <c r="I534" s="94"/>
      <c r="J534" s="94"/>
      <c r="K534" s="113"/>
    </row>
    <row r="535" spans="2:11">
      <c r="B535" s="93"/>
      <c r="C535" s="113"/>
      <c r="D535" s="113"/>
      <c r="E535" s="113"/>
      <c r="F535" s="113"/>
      <c r="G535" s="113"/>
      <c r="H535" s="113"/>
      <c r="I535" s="94"/>
      <c r="J535" s="94"/>
      <c r="K535" s="113"/>
    </row>
    <row r="536" spans="2:11">
      <c r="B536" s="93"/>
      <c r="C536" s="113"/>
      <c r="D536" s="113"/>
      <c r="E536" s="113"/>
      <c r="F536" s="113"/>
      <c r="G536" s="113"/>
      <c r="H536" s="113"/>
      <c r="I536" s="94"/>
      <c r="J536" s="94"/>
      <c r="K536" s="113"/>
    </row>
    <row r="537" spans="2:11">
      <c r="B537" s="93"/>
      <c r="C537" s="113"/>
      <c r="D537" s="113"/>
      <c r="E537" s="113"/>
      <c r="F537" s="113"/>
      <c r="G537" s="113"/>
      <c r="H537" s="113"/>
      <c r="I537" s="94"/>
      <c r="J537" s="94"/>
      <c r="K537" s="113"/>
    </row>
    <row r="538" spans="2:11">
      <c r="B538" s="93"/>
      <c r="C538" s="113"/>
      <c r="D538" s="113"/>
      <c r="E538" s="113"/>
      <c r="F538" s="113"/>
      <c r="G538" s="113"/>
      <c r="H538" s="113"/>
      <c r="I538" s="94"/>
      <c r="J538" s="94"/>
      <c r="K538" s="113"/>
    </row>
    <row r="539" spans="2:11">
      <c r="B539" s="93"/>
      <c r="C539" s="113"/>
      <c r="D539" s="113"/>
      <c r="E539" s="113"/>
      <c r="F539" s="113"/>
      <c r="G539" s="113"/>
      <c r="H539" s="113"/>
      <c r="I539" s="94"/>
      <c r="J539" s="94"/>
      <c r="K539" s="113"/>
    </row>
    <row r="540" spans="2:11">
      <c r="B540" s="93"/>
      <c r="C540" s="113"/>
      <c r="D540" s="113"/>
      <c r="E540" s="113"/>
      <c r="F540" s="113"/>
      <c r="G540" s="113"/>
      <c r="H540" s="113"/>
      <c r="I540" s="94"/>
      <c r="J540" s="94"/>
      <c r="K540" s="113"/>
    </row>
    <row r="541" spans="2:11">
      <c r="B541" s="93"/>
      <c r="C541" s="113"/>
      <c r="D541" s="113"/>
      <c r="E541" s="113"/>
      <c r="F541" s="113"/>
      <c r="G541" s="113"/>
      <c r="H541" s="113"/>
      <c r="I541" s="94"/>
      <c r="J541" s="94"/>
      <c r="K541" s="113"/>
    </row>
    <row r="542" spans="2:11">
      <c r="B542" s="93"/>
      <c r="C542" s="113"/>
      <c r="D542" s="113"/>
      <c r="E542" s="113"/>
      <c r="F542" s="113"/>
      <c r="G542" s="113"/>
      <c r="H542" s="113"/>
      <c r="I542" s="94"/>
      <c r="J542" s="94"/>
      <c r="K542" s="113"/>
    </row>
    <row r="543" spans="2:11">
      <c r="B543" s="93"/>
      <c r="C543" s="113"/>
      <c r="D543" s="113"/>
      <c r="E543" s="113"/>
      <c r="F543" s="113"/>
      <c r="G543" s="113"/>
      <c r="H543" s="113"/>
      <c r="I543" s="94"/>
      <c r="J543" s="94"/>
      <c r="K543" s="113"/>
    </row>
    <row r="544" spans="2:11">
      <c r="B544" s="93"/>
      <c r="C544" s="113"/>
      <c r="D544" s="113"/>
      <c r="E544" s="113"/>
      <c r="F544" s="113"/>
      <c r="G544" s="113"/>
      <c r="H544" s="113"/>
      <c r="I544" s="94"/>
      <c r="J544" s="94"/>
      <c r="K544" s="113"/>
    </row>
    <row r="545" spans="2:11">
      <c r="B545" s="93"/>
      <c r="C545" s="113"/>
      <c r="D545" s="113"/>
      <c r="E545" s="113"/>
      <c r="F545" s="113"/>
      <c r="G545" s="113"/>
      <c r="H545" s="113"/>
      <c r="I545" s="94"/>
      <c r="J545" s="94"/>
      <c r="K545" s="113"/>
    </row>
    <row r="546" spans="2:11">
      <c r="B546" s="93"/>
      <c r="C546" s="113"/>
      <c r="D546" s="113"/>
      <c r="E546" s="113"/>
      <c r="F546" s="113"/>
      <c r="G546" s="113"/>
      <c r="H546" s="113"/>
      <c r="I546" s="94"/>
      <c r="J546" s="94"/>
      <c r="K546" s="113"/>
    </row>
    <row r="547" spans="2:11">
      <c r="B547" s="93"/>
      <c r="C547" s="113"/>
      <c r="D547" s="113"/>
      <c r="E547" s="113"/>
      <c r="F547" s="113"/>
      <c r="G547" s="113"/>
      <c r="H547" s="113"/>
      <c r="I547" s="94"/>
      <c r="J547" s="94"/>
      <c r="K547" s="113"/>
    </row>
    <row r="548" spans="2:11">
      <c r="B548" s="93"/>
      <c r="C548" s="113"/>
      <c r="D548" s="113"/>
      <c r="E548" s="113"/>
      <c r="F548" s="113"/>
      <c r="G548" s="113"/>
      <c r="H548" s="113"/>
      <c r="I548" s="94"/>
      <c r="J548" s="94"/>
      <c r="K548" s="113"/>
    </row>
    <row r="549" spans="2:11">
      <c r="B549" s="93"/>
      <c r="C549" s="113"/>
      <c r="D549" s="113"/>
      <c r="E549" s="113"/>
      <c r="F549" s="113"/>
      <c r="G549" s="113"/>
      <c r="H549" s="113"/>
      <c r="I549" s="94"/>
      <c r="J549" s="94"/>
      <c r="K549" s="113"/>
    </row>
    <row r="550" spans="2:11">
      <c r="B550" s="93"/>
      <c r="C550" s="113"/>
      <c r="D550" s="113"/>
      <c r="E550" s="113"/>
      <c r="F550" s="113"/>
      <c r="G550" s="113"/>
      <c r="H550" s="113"/>
      <c r="I550" s="94"/>
      <c r="J550" s="94"/>
      <c r="K550" s="113"/>
    </row>
    <row r="551" spans="2:11">
      <c r="B551" s="93"/>
      <c r="C551" s="113"/>
      <c r="D551" s="113"/>
      <c r="E551" s="113"/>
      <c r="F551" s="113"/>
      <c r="G551" s="113"/>
      <c r="H551" s="113"/>
      <c r="I551" s="94"/>
      <c r="J551" s="94"/>
      <c r="K551" s="113"/>
    </row>
    <row r="552" spans="2:11">
      <c r="B552" s="93"/>
      <c r="C552" s="113"/>
      <c r="D552" s="113"/>
      <c r="E552" s="113"/>
      <c r="F552" s="113"/>
      <c r="G552" s="113"/>
      <c r="H552" s="113"/>
      <c r="I552" s="94"/>
      <c r="J552" s="94"/>
      <c r="K552" s="113"/>
    </row>
    <row r="553" spans="2:11">
      <c r="B553" s="93"/>
      <c r="C553" s="113"/>
      <c r="D553" s="113"/>
      <c r="E553" s="113"/>
      <c r="F553" s="113"/>
      <c r="G553" s="113"/>
      <c r="H553" s="113"/>
      <c r="I553" s="94"/>
      <c r="J553" s="94"/>
      <c r="K553" s="113"/>
    </row>
    <row r="554" spans="2:11">
      <c r="B554" s="93"/>
      <c r="C554" s="113"/>
      <c r="D554" s="113"/>
      <c r="E554" s="113"/>
      <c r="F554" s="113"/>
      <c r="G554" s="113"/>
      <c r="H554" s="113"/>
      <c r="I554" s="94"/>
      <c r="J554" s="94"/>
      <c r="K554" s="113"/>
    </row>
    <row r="555" spans="2:11">
      <c r="B555" s="93"/>
      <c r="C555" s="113"/>
      <c r="D555" s="113"/>
      <c r="E555" s="113"/>
      <c r="F555" s="113"/>
      <c r="G555" s="113"/>
      <c r="H555" s="113"/>
      <c r="I555" s="94"/>
      <c r="J555" s="94"/>
      <c r="K555" s="113"/>
    </row>
    <row r="556" spans="2:11">
      <c r="B556" s="93"/>
      <c r="C556" s="113"/>
      <c r="D556" s="113"/>
      <c r="E556" s="113"/>
      <c r="F556" s="113"/>
      <c r="G556" s="113"/>
      <c r="H556" s="113"/>
      <c r="I556" s="94"/>
      <c r="J556" s="94"/>
      <c r="K556" s="113"/>
    </row>
    <row r="557" spans="2:11">
      <c r="B557" s="93"/>
      <c r="C557" s="113"/>
      <c r="D557" s="113"/>
      <c r="E557" s="113"/>
      <c r="F557" s="113"/>
      <c r="G557" s="113"/>
      <c r="H557" s="113"/>
      <c r="I557" s="94"/>
      <c r="J557" s="94"/>
      <c r="K557" s="113"/>
    </row>
    <row r="558" spans="2:11">
      <c r="B558" s="93"/>
      <c r="C558" s="113"/>
      <c r="D558" s="113"/>
      <c r="E558" s="113"/>
      <c r="F558" s="113"/>
      <c r="G558" s="113"/>
      <c r="H558" s="113"/>
      <c r="I558" s="94"/>
      <c r="J558" s="94"/>
      <c r="K558" s="113"/>
    </row>
    <row r="559" spans="2:11">
      <c r="B559" s="93"/>
      <c r="C559" s="113"/>
      <c r="D559" s="113"/>
      <c r="E559" s="113"/>
      <c r="F559" s="113"/>
      <c r="G559" s="113"/>
      <c r="H559" s="113"/>
      <c r="I559" s="94"/>
      <c r="J559" s="94"/>
      <c r="K559" s="113"/>
    </row>
    <row r="560" spans="2:11">
      <c r="B560" s="93"/>
      <c r="C560" s="113"/>
      <c r="D560" s="113"/>
      <c r="E560" s="113"/>
      <c r="F560" s="113"/>
      <c r="G560" s="113"/>
      <c r="H560" s="113"/>
      <c r="I560" s="94"/>
      <c r="J560" s="94"/>
      <c r="K560" s="113"/>
    </row>
    <row r="561" spans="2:11">
      <c r="B561" s="93"/>
      <c r="C561" s="113"/>
      <c r="D561" s="113"/>
      <c r="E561" s="113"/>
      <c r="F561" s="113"/>
      <c r="G561" s="113"/>
      <c r="H561" s="113"/>
      <c r="I561" s="94"/>
      <c r="J561" s="94"/>
      <c r="K561" s="113"/>
    </row>
    <row r="562" spans="2:11">
      <c r="B562" s="93"/>
      <c r="C562" s="113"/>
      <c r="D562" s="113"/>
      <c r="E562" s="113"/>
      <c r="F562" s="113"/>
      <c r="G562" s="113"/>
      <c r="H562" s="113"/>
      <c r="I562" s="94"/>
      <c r="J562" s="94"/>
      <c r="K562" s="113"/>
    </row>
    <row r="563" spans="2:11">
      <c r="B563" s="93"/>
      <c r="C563" s="113"/>
      <c r="D563" s="113"/>
      <c r="E563" s="113"/>
      <c r="F563" s="113"/>
      <c r="G563" s="113"/>
      <c r="H563" s="113"/>
      <c r="I563" s="94"/>
      <c r="J563" s="94"/>
      <c r="K563" s="113"/>
    </row>
    <row r="564" spans="2:11">
      <c r="B564" s="93"/>
      <c r="C564" s="113"/>
      <c r="D564" s="113"/>
      <c r="E564" s="113"/>
      <c r="F564" s="113"/>
      <c r="G564" s="113"/>
      <c r="H564" s="113"/>
      <c r="I564" s="94"/>
      <c r="J564" s="94"/>
      <c r="K564" s="113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A1:B1048576 C5:C1048576 D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4.710937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35">
      <c r="B1" s="46" t="s">
        <v>145</v>
      </c>
      <c r="C1" s="46" t="s" vm="1">
        <v>228</v>
      </c>
    </row>
    <row r="2" spans="2:35">
      <c r="B2" s="46" t="s">
        <v>144</v>
      </c>
      <c r="C2" s="46" t="s">
        <v>229</v>
      </c>
    </row>
    <row r="3" spans="2:35">
      <c r="B3" s="46" t="s">
        <v>146</v>
      </c>
      <c r="C3" s="46" t="s">
        <v>230</v>
      </c>
      <c r="E3" s="2"/>
    </row>
    <row r="4" spans="2:35">
      <c r="B4" s="46" t="s">
        <v>147</v>
      </c>
      <c r="C4" s="46">
        <v>12152</v>
      </c>
    </row>
    <row r="6" spans="2:35" ht="26.25" customHeight="1">
      <c r="B6" s="133" t="s">
        <v>172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5"/>
    </row>
    <row r="7" spans="2:35" ht="26.25" customHeight="1">
      <c r="B7" s="133" t="s">
        <v>97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5"/>
    </row>
    <row r="8" spans="2:35" s="3" customFormat="1" ht="63">
      <c r="B8" s="21" t="s">
        <v>116</v>
      </c>
      <c r="C8" s="29" t="s">
        <v>47</v>
      </c>
      <c r="D8" s="12" t="s">
        <v>53</v>
      </c>
      <c r="E8" s="29" t="s">
        <v>14</v>
      </c>
      <c r="F8" s="29" t="s">
        <v>68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204</v>
      </c>
      <c r="M8" s="29" t="s">
        <v>203</v>
      </c>
      <c r="N8" s="29" t="s">
        <v>63</v>
      </c>
      <c r="O8" s="29" t="s">
        <v>60</v>
      </c>
      <c r="P8" s="29" t="s">
        <v>148</v>
      </c>
      <c r="Q8" s="30" t="s">
        <v>150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211</v>
      </c>
      <c r="M9" s="31"/>
      <c r="N9" s="31" t="s">
        <v>207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113</v>
      </c>
    </row>
    <row r="11" spans="2:35" s="4" customFormat="1" ht="18" customHeight="1">
      <c r="B11" s="106" t="s">
        <v>3243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07">
        <v>0</v>
      </c>
      <c r="O11" s="87"/>
      <c r="P11" s="108">
        <v>0</v>
      </c>
      <c r="Q11" s="108">
        <v>0</v>
      </c>
      <c r="AI11" s="1"/>
    </row>
    <row r="12" spans="2:35" ht="21.75" customHeight="1">
      <c r="B12" s="109" t="s">
        <v>219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35">
      <c r="B13" s="109" t="s">
        <v>112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35">
      <c r="B14" s="109" t="s">
        <v>202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35">
      <c r="B15" s="109" t="s">
        <v>210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2:3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2:17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2:17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2:17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7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2:17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2:17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2:17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2:17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2:17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2:17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2:17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2:17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2:17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2:17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2:17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2:17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17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2:17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2:17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7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2:17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2:17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2:17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2:17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2:17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2:17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2:17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2:17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2:17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2:17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2:17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2:17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2:17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2:17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2:17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2:17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2:17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2:17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2:17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2:17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2:17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2:17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</row>
    <row r="66" spans="2:17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2:17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2:17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  <row r="69" spans="2:17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2:17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2:17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2:17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</row>
    <row r="77" spans="2:17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</row>
    <row r="78" spans="2:17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</row>
    <row r="79" spans="2:17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</row>
    <row r="80" spans="2:17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</row>
    <row r="81" spans="2:17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</row>
    <row r="82" spans="2:17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</row>
    <row r="83" spans="2:17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</row>
    <row r="84" spans="2:17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</row>
    <row r="85" spans="2:17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</row>
    <row r="86" spans="2:17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</row>
    <row r="87" spans="2:17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</row>
    <row r="88" spans="2:17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</row>
    <row r="89" spans="2:17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</row>
    <row r="90" spans="2:17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</row>
    <row r="91" spans="2:17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</row>
    <row r="92" spans="2:17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</row>
    <row r="93" spans="2:17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</row>
    <row r="94" spans="2:17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</row>
    <row r="95" spans="2:17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</row>
    <row r="96" spans="2:17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</row>
    <row r="97" spans="2:17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</row>
    <row r="98" spans="2:17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</row>
    <row r="99" spans="2:17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</row>
    <row r="100" spans="2:17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</row>
    <row r="101" spans="2:17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</row>
    <row r="102" spans="2:17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</row>
    <row r="103" spans="2:17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</row>
    <row r="104" spans="2:17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</row>
    <row r="105" spans="2:17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</row>
    <row r="106" spans="2:17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</row>
    <row r="107" spans="2:17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</row>
    <row r="108" spans="2:17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</row>
    <row r="109" spans="2:17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</row>
    <row r="110" spans="2:17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</row>
    <row r="111" spans="2:17">
      <c r="B111" s="93"/>
      <c r="C111" s="93"/>
      <c r="D111" s="9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>
      <c r="B112" s="93"/>
      <c r="C112" s="93"/>
      <c r="D112" s="9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>
      <c r="B113" s="93"/>
      <c r="C113" s="93"/>
      <c r="D113" s="9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>
      <c r="B114" s="93"/>
      <c r="C114" s="93"/>
      <c r="D114" s="93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>
      <c r="B115" s="93"/>
      <c r="C115" s="93"/>
      <c r="D115" s="93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>
      <c r="B116" s="93"/>
      <c r="C116" s="93"/>
      <c r="D116" s="93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>
      <c r="B117" s="93"/>
      <c r="C117" s="93"/>
      <c r="D117" s="93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>
      <c r="B118" s="93"/>
      <c r="C118" s="93"/>
      <c r="D118" s="93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>
      <c r="B119" s="93"/>
      <c r="C119" s="93"/>
      <c r="D119" s="93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>
      <c r="B120" s="93"/>
      <c r="C120" s="93"/>
      <c r="D120" s="9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>
      <c r="B121" s="93"/>
      <c r="C121" s="93"/>
      <c r="D121" s="9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>
      <c r="B122" s="93"/>
      <c r="C122" s="93"/>
      <c r="D122" s="9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>
      <c r="B123" s="93"/>
      <c r="C123" s="93"/>
      <c r="D123" s="9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>
      <c r="B124" s="93"/>
      <c r="C124" s="93"/>
      <c r="D124" s="9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>
      <c r="B125" s="93"/>
      <c r="C125" s="93"/>
      <c r="D125" s="9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>
      <c r="B126" s="93"/>
      <c r="C126" s="93"/>
      <c r="D126" s="9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>
      <c r="B127" s="93"/>
      <c r="C127" s="93"/>
      <c r="D127" s="9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>
      <c r="B128" s="93"/>
      <c r="C128" s="93"/>
      <c r="D128" s="9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>
      <c r="B129" s="93"/>
      <c r="C129" s="93"/>
      <c r="D129" s="9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>
      <c r="B130" s="93"/>
      <c r="C130" s="93"/>
      <c r="D130" s="9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>
      <c r="B131" s="93"/>
      <c r="C131" s="93"/>
      <c r="D131" s="9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>
      <c r="B132" s="93"/>
      <c r="C132" s="93"/>
      <c r="D132" s="9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>
      <c r="B133" s="93"/>
      <c r="C133" s="93"/>
      <c r="D133" s="9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>
      <c r="B134" s="93"/>
      <c r="C134" s="93"/>
      <c r="D134" s="9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>
      <c r="B135" s="93"/>
      <c r="C135" s="93"/>
      <c r="D135" s="9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>
      <c r="B136" s="93"/>
      <c r="C136" s="93"/>
      <c r="D136" s="9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>
      <c r="B137" s="93"/>
      <c r="C137" s="93"/>
      <c r="D137" s="9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>
      <c r="B138" s="93"/>
      <c r="C138" s="93"/>
      <c r="D138" s="9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>
      <c r="B139" s="93"/>
      <c r="C139" s="93"/>
      <c r="D139" s="9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>
      <c r="B140" s="93"/>
      <c r="C140" s="93"/>
      <c r="D140" s="9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>
      <c r="B141" s="93"/>
      <c r="C141" s="93"/>
      <c r="D141" s="9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>
      <c r="B142" s="93"/>
      <c r="C142" s="93"/>
      <c r="D142" s="9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>
      <c r="B143" s="93"/>
      <c r="C143" s="93"/>
      <c r="D143" s="9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>
      <c r="B144" s="93"/>
      <c r="C144" s="93"/>
      <c r="D144" s="9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>
      <c r="B145" s="93"/>
      <c r="C145" s="93"/>
      <c r="D145" s="9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>
      <c r="B146" s="93"/>
      <c r="C146" s="93"/>
      <c r="D146" s="9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>
      <c r="B147" s="93"/>
      <c r="C147" s="93"/>
      <c r="D147" s="9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>
      <c r="B148" s="93"/>
      <c r="C148" s="93"/>
      <c r="D148" s="9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>
      <c r="B149" s="93"/>
      <c r="C149" s="93"/>
      <c r="D149" s="9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>
      <c r="B150" s="93"/>
      <c r="C150" s="93"/>
      <c r="D150" s="9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>
      <c r="B151" s="93"/>
      <c r="C151" s="93"/>
      <c r="D151" s="9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>
      <c r="B152" s="93"/>
      <c r="C152" s="93"/>
      <c r="D152" s="9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>
      <c r="B153" s="93"/>
      <c r="C153" s="93"/>
      <c r="D153" s="9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>
      <c r="B154" s="93"/>
      <c r="C154" s="93"/>
      <c r="D154" s="9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>
      <c r="B155" s="93"/>
      <c r="C155" s="93"/>
      <c r="D155" s="9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>
      <c r="B156" s="93"/>
      <c r="C156" s="93"/>
      <c r="D156" s="9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>
      <c r="B157" s="93"/>
      <c r="C157" s="93"/>
      <c r="D157" s="9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>
      <c r="B158" s="93"/>
      <c r="C158" s="93"/>
      <c r="D158" s="9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>
      <c r="B159" s="93"/>
      <c r="C159" s="93"/>
      <c r="D159" s="9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>
      <c r="B160" s="93"/>
      <c r="C160" s="93"/>
      <c r="D160" s="9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>
      <c r="B161" s="93"/>
      <c r="C161" s="93"/>
      <c r="D161" s="9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>
      <c r="B162" s="93"/>
      <c r="C162" s="93"/>
      <c r="D162" s="9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>
      <c r="B163" s="93"/>
      <c r="C163" s="93"/>
      <c r="D163" s="9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>
      <c r="B164" s="93"/>
      <c r="C164" s="93"/>
      <c r="D164" s="9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>
      <c r="B165" s="93"/>
      <c r="C165" s="93"/>
      <c r="D165" s="9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>
      <c r="B166" s="93"/>
      <c r="C166" s="93"/>
      <c r="D166" s="9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>
      <c r="B167" s="93"/>
      <c r="C167" s="93"/>
      <c r="D167" s="9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>
      <c r="B168" s="93"/>
      <c r="C168" s="93"/>
      <c r="D168" s="9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>
      <c r="B169" s="93"/>
      <c r="C169" s="93"/>
      <c r="D169" s="9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>
      <c r="B170" s="93"/>
      <c r="C170" s="93"/>
      <c r="D170" s="9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>
      <c r="B171" s="93"/>
      <c r="C171" s="93"/>
      <c r="D171" s="9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>
      <c r="B172" s="93"/>
      <c r="C172" s="93"/>
      <c r="D172" s="9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>
      <c r="B173" s="93"/>
      <c r="C173" s="93"/>
      <c r="D173" s="9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>
      <c r="B174" s="93"/>
      <c r="C174" s="93"/>
      <c r="D174" s="9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>
      <c r="B175" s="93"/>
      <c r="C175" s="93"/>
      <c r="D175" s="9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>
      <c r="B176" s="93"/>
      <c r="C176" s="93"/>
      <c r="D176" s="9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</sheetData>
  <sheetProtection sheet="1" objects="1" scenarios="1"/>
  <mergeCells count="2">
    <mergeCell ref="B6:Q6"/>
    <mergeCell ref="B7:Q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P452"/>
  <sheetViews>
    <sheetView rightToLeft="1" workbookViewId="0">
      <selection activeCell="N23" sqref="N23"/>
    </sheetView>
  </sheetViews>
  <sheetFormatPr defaultColWidth="9.140625" defaultRowHeight="18"/>
  <cols>
    <col min="1" max="1" width="3" style="1" customWidth="1"/>
    <col min="2" max="2" width="24.5703125" style="2" bestFit="1" customWidth="1"/>
    <col min="3" max="3" width="64.710937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16">
      <c r="B1" s="46" t="s">
        <v>145</v>
      </c>
      <c r="C1" s="46" t="s" vm="1">
        <v>228</v>
      </c>
    </row>
    <row r="2" spans="2:16">
      <c r="B2" s="46" t="s">
        <v>144</v>
      </c>
      <c r="C2" s="46" t="s">
        <v>229</v>
      </c>
    </row>
    <row r="3" spans="2:16">
      <c r="B3" s="46" t="s">
        <v>146</v>
      </c>
      <c r="C3" s="46" t="s">
        <v>230</v>
      </c>
    </row>
    <row r="4" spans="2:16">
      <c r="B4" s="46" t="s">
        <v>147</v>
      </c>
      <c r="C4" s="46">
        <v>12152</v>
      </c>
    </row>
    <row r="6" spans="2:16" ht="26.25" customHeight="1">
      <c r="B6" s="133" t="s">
        <v>173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5"/>
    </row>
    <row r="7" spans="2:16" ht="26.25" customHeight="1">
      <c r="B7" s="133" t="s">
        <v>89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5"/>
    </row>
    <row r="8" spans="2:16" s="3" customFormat="1" ht="63">
      <c r="B8" s="21" t="s">
        <v>116</v>
      </c>
      <c r="C8" s="29" t="s">
        <v>47</v>
      </c>
      <c r="D8" s="29" t="s">
        <v>14</v>
      </c>
      <c r="E8" s="29" t="s">
        <v>68</v>
      </c>
      <c r="F8" s="29" t="s">
        <v>104</v>
      </c>
      <c r="G8" s="29" t="s">
        <v>17</v>
      </c>
      <c r="H8" s="29" t="s">
        <v>103</v>
      </c>
      <c r="I8" s="29" t="s">
        <v>16</v>
      </c>
      <c r="J8" s="29" t="s">
        <v>18</v>
      </c>
      <c r="K8" s="29" t="s">
        <v>204</v>
      </c>
      <c r="L8" s="29" t="s">
        <v>203</v>
      </c>
      <c r="M8" s="29" t="s">
        <v>111</v>
      </c>
      <c r="N8" s="29" t="s">
        <v>60</v>
      </c>
      <c r="O8" s="29" t="s">
        <v>148</v>
      </c>
      <c r="P8" s="30" t="s">
        <v>150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211</v>
      </c>
      <c r="L9" s="31"/>
      <c r="M9" s="31" t="s">
        <v>207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106" t="s">
        <v>28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07">
        <v>0</v>
      </c>
      <c r="N11" s="87"/>
      <c r="O11" s="108">
        <v>0</v>
      </c>
      <c r="P11" s="108">
        <v>0</v>
      </c>
    </row>
    <row r="12" spans="2:16" ht="21.75" customHeight="1">
      <c r="B12" s="109" t="s">
        <v>112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9" t="s">
        <v>202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109" t="s">
        <v>210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  <row r="412" spans="2:16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</row>
    <row r="413" spans="2:16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</row>
    <row r="414" spans="2:16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</row>
    <row r="415" spans="2:16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</row>
    <row r="416" spans="2:16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</row>
    <row r="417" spans="2:16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</row>
    <row r="418" spans="2:16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</row>
    <row r="419" spans="2:16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</row>
    <row r="420" spans="2:16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</row>
    <row r="421" spans="2:16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</row>
    <row r="422" spans="2:16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</row>
    <row r="423" spans="2:16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</row>
    <row r="424" spans="2:16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</row>
    <row r="425" spans="2:16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</row>
    <row r="426" spans="2:16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</row>
    <row r="427" spans="2:16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</row>
    <row r="428" spans="2:16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</row>
    <row r="429" spans="2:16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</row>
    <row r="430" spans="2:16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</row>
    <row r="431" spans="2:16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</row>
    <row r="432" spans="2:16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</row>
    <row r="433" spans="2:16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</row>
    <row r="434" spans="2:16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</row>
    <row r="435" spans="2:16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</row>
    <row r="436" spans="2:16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</row>
    <row r="437" spans="2:16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</row>
    <row r="438" spans="2:16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</row>
    <row r="439" spans="2:16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</row>
    <row r="440" spans="2:16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</row>
    <row r="441" spans="2:16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</row>
    <row r="442" spans="2:16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</row>
    <row r="443" spans="2:16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</row>
    <row r="444" spans="2:16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</row>
    <row r="445" spans="2:16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</row>
    <row r="446" spans="2:16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</row>
    <row r="447" spans="2:16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</row>
    <row r="448" spans="2:16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</row>
    <row r="449" spans="2:16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</row>
    <row r="450" spans="2:16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</row>
    <row r="451" spans="2:16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</row>
    <row r="452" spans="2:16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</row>
  </sheetData>
  <sheetProtection sheet="1" objects="1" scenarios="1"/>
  <mergeCells count="2">
    <mergeCell ref="B6:P6"/>
    <mergeCell ref="B7:P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4.710937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19">
      <c r="B1" s="46" t="s">
        <v>145</v>
      </c>
      <c r="C1" s="46" t="s" vm="1">
        <v>228</v>
      </c>
    </row>
    <row r="2" spans="2:19">
      <c r="B2" s="46" t="s">
        <v>144</v>
      </c>
      <c r="C2" s="46" t="s">
        <v>229</v>
      </c>
    </row>
    <row r="3" spans="2:19">
      <c r="B3" s="46" t="s">
        <v>146</v>
      </c>
      <c r="C3" s="46" t="s">
        <v>230</v>
      </c>
    </row>
    <row r="4" spans="2:19">
      <c r="B4" s="46" t="s">
        <v>147</v>
      </c>
      <c r="C4" s="46">
        <v>12152</v>
      </c>
    </row>
    <row r="6" spans="2:19" ht="26.25" customHeight="1">
      <c r="B6" s="133" t="s">
        <v>173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5"/>
    </row>
    <row r="7" spans="2:19" ht="26.25" customHeight="1">
      <c r="B7" s="133" t="s">
        <v>90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5"/>
    </row>
    <row r="8" spans="2:19" s="3" customFormat="1" ht="63">
      <c r="B8" s="21" t="s">
        <v>116</v>
      </c>
      <c r="C8" s="29" t="s">
        <v>47</v>
      </c>
      <c r="D8" s="29" t="s">
        <v>118</v>
      </c>
      <c r="E8" s="29" t="s">
        <v>117</v>
      </c>
      <c r="F8" s="29" t="s">
        <v>67</v>
      </c>
      <c r="G8" s="29" t="s">
        <v>14</v>
      </c>
      <c r="H8" s="29" t="s">
        <v>68</v>
      </c>
      <c r="I8" s="29" t="s">
        <v>104</v>
      </c>
      <c r="J8" s="29" t="s">
        <v>17</v>
      </c>
      <c r="K8" s="29" t="s">
        <v>103</v>
      </c>
      <c r="L8" s="29" t="s">
        <v>16</v>
      </c>
      <c r="M8" s="58" t="s">
        <v>18</v>
      </c>
      <c r="N8" s="29" t="s">
        <v>204</v>
      </c>
      <c r="O8" s="29" t="s">
        <v>203</v>
      </c>
      <c r="P8" s="29" t="s">
        <v>111</v>
      </c>
      <c r="Q8" s="29" t="s">
        <v>60</v>
      </c>
      <c r="R8" s="29" t="s">
        <v>148</v>
      </c>
      <c r="S8" s="30" t="s">
        <v>150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211</v>
      </c>
      <c r="O9" s="31"/>
      <c r="P9" s="31" t="s">
        <v>207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19" t="s">
        <v>151</v>
      </c>
    </row>
    <row r="11" spans="2:19" s="4" customFormat="1" ht="18" customHeight="1">
      <c r="B11" s="106" t="s">
        <v>3242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107">
        <v>0</v>
      </c>
      <c r="Q11" s="87"/>
      <c r="R11" s="108">
        <v>0</v>
      </c>
      <c r="S11" s="108">
        <v>0</v>
      </c>
    </row>
    <row r="12" spans="2:19" ht="20.25" customHeight="1">
      <c r="B12" s="109" t="s">
        <v>219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</row>
    <row r="13" spans="2:19">
      <c r="B13" s="109" t="s">
        <v>112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</row>
    <row r="14" spans="2:19">
      <c r="B14" s="109" t="s">
        <v>202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</row>
    <row r="15" spans="2:19">
      <c r="B15" s="109" t="s">
        <v>210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</row>
    <row r="16" spans="2:19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</row>
    <row r="17" spans="2:19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</row>
    <row r="18" spans="2:19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</row>
    <row r="19" spans="2:19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</row>
    <row r="20" spans="2:19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</row>
    <row r="21" spans="2:19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</row>
    <row r="22" spans="2:19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</row>
    <row r="23" spans="2:19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</row>
    <row r="24" spans="2:19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</row>
    <row r="25" spans="2:19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</row>
    <row r="26" spans="2:19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</row>
    <row r="27" spans="2:19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</row>
    <row r="28" spans="2:19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</row>
    <row r="29" spans="2:19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</row>
    <row r="30" spans="2:19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</row>
    <row r="31" spans="2:19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</row>
    <row r="32" spans="2:19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</row>
    <row r="33" spans="2:19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</row>
    <row r="34" spans="2:19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</row>
    <row r="35" spans="2:19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</row>
    <row r="36" spans="2:19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</row>
    <row r="37" spans="2:19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</row>
    <row r="38" spans="2:19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</row>
    <row r="39" spans="2:19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</row>
    <row r="40" spans="2:19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</row>
    <row r="41" spans="2:19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</row>
    <row r="42" spans="2:19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</row>
    <row r="43" spans="2:19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</row>
    <row r="44" spans="2:19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</row>
    <row r="45" spans="2:19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</row>
    <row r="46" spans="2:19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</row>
    <row r="47" spans="2:19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</row>
    <row r="48" spans="2:19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</row>
    <row r="49" spans="2:19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</row>
    <row r="50" spans="2:19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</row>
    <row r="51" spans="2:19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</row>
    <row r="52" spans="2:19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</row>
    <row r="53" spans="2:19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</row>
    <row r="54" spans="2:19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</row>
    <row r="55" spans="2:19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</row>
    <row r="56" spans="2:19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</row>
    <row r="57" spans="2:19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</row>
    <row r="58" spans="2:19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</row>
    <row r="59" spans="2:19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</row>
    <row r="60" spans="2:19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</row>
    <row r="61" spans="2:19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</row>
    <row r="62" spans="2:19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</row>
    <row r="63" spans="2:19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</row>
    <row r="64" spans="2:19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</row>
    <row r="65" spans="2:19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</row>
    <row r="66" spans="2:19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</row>
    <row r="67" spans="2:19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</row>
    <row r="68" spans="2:19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</row>
    <row r="69" spans="2:19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</row>
    <row r="70" spans="2:19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</row>
    <row r="71" spans="2:19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</row>
    <row r="72" spans="2:19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</row>
    <row r="73" spans="2:19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</row>
    <row r="74" spans="2:19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</row>
    <row r="75" spans="2:19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</row>
    <row r="76" spans="2:19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</row>
    <row r="77" spans="2:19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</row>
    <row r="78" spans="2:19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</row>
    <row r="79" spans="2:19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</row>
    <row r="80" spans="2:19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</row>
    <row r="81" spans="2:19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</row>
    <row r="82" spans="2:19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</row>
    <row r="83" spans="2:19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</row>
    <row r="84" spans="2:19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</row>
    <row r="85" spans="2:19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</row>
    <row r="86" spans="2:19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</row>
    <row r="87" spans="2:19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</row>
    <row r="88" spans="2:19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</row>
    <row r="89" spans="2:19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</row>
    <row r="90" spans="2:19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</row>
    <row r="91" spans="2:19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</row>
    <row r="92" spans="2:19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</row>
    <row r="93" spans="2:19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</row>
    <row r="94" spans="2:19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</row>
    <row r="95" spans="2:19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</row>
    <row r="96" spans="2:19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</row>
    <row r="97" spans="2:19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</row>
    <row r="98" spans="2:19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</row>
    <row r="99" spans="2:19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</row>
    <row r="100" spans="2:19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</row>
    <row r="101" spans="2:19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</row>
    <row r="102" spans="2:19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</row>
    <row r="103" spans="2:19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</row>
    <row r="104" spans="2:19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</row>
    <row r="105" spans="2:19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</row>
    <row r="106" spans="2:19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</row>
    <row r="107" spans="2:19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</row>
    <row r="108" spans="2:19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</row>
    <row r="109" spans="2:19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</row>
    <row r="110" spans="2:19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</row>
    <row r="111" spans="2:19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</row>
    <row r="112" spans="2:19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</row>
    <row r="113" spans="2:19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</row>
    <row r="114" spans="2:19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</row>
    <row r="115" spans="2:19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</row>
    <row r="116" spans="2:19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</row>
    <row r="117" spans="2:19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</row>
    <row r="118" spans="2:19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</row>
    <row r="119" spans="2:19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</row>
    <row r="120" spans="2:19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</row>
    <row r="121" spans="2:19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</row>
    <row r="122" spans="2:19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</row>
    <row r="123" spans="2:19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</row>
    <row r="124" spans="2:19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</row>
    <row r="125" spans="2:19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</row>
    <row r="126" spans="2:19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</row>
    <row r="127" spans="2:19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</row>
    <row r="128" spans="2:19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</row>
    <row r="129" spans="2:19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</row>
    <row r="130" spans="2:19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</row>
    <row r="131" spans="2:19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</row>
    <row r="132" spans="2:19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</row>
    <row r="133" spans="2:19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</row>
    <row r="134" spans="2:19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</row>
    <row r="135" spans="2:19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</row>
    <row r="136" spans="2:19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</row>
    <row r="137" spans="2:19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</row>
    <row r="138" spans="2:19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</row>
    <row r="139" spans="2:19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</row>
    <row r="140" spans="2:19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</row>
    <row r="141" spans="2:19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</row>
    <row r="142" spans="2:19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</row>
    <row r="143" spans="2:19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</row>
    <row r="144" spans="2:19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</row>
    <row r="145" spans="2:19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</row>
    <row r="146" spans="2:19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</row>
    <row r="147" spans="2:19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</row>
    <row r="148" spans="2:19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</row>
    <row r="149" spans="2:19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</row>
    <row r="150" spans="2:19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</row>
    <row r="151" spans="2:19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</row>
    <row r="152" spans="2:19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</row>
    <row r="153" spans="2:19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</row>
    <row r="154" spans="2:19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</row>
    <row r="155" spans="2:19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2:19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2:19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2:19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2:19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2:19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  <row r="161" spans="2:19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</row>
    <row r="162" spans="2:19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</row>
    <row r="163" spans="2:19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</row>
    <row r="164" spans="2:19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</row>
    <row r="165" spans="2:19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</row>
    <row r="166" spans="2:19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</row>
    <row r="167" spans="2:19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</row>
    <row r="168" spans="2:19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</row>
    <row r="169" spans="2:19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</row>
    <row r="170" spans="2:19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</row>
    <row r="171" spans="2:19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</row>
    <row r="172" spans="2:19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</row>
    <row r="173" spans="2:19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</row>
    <row r="174" spans="2:19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</row>
    <row r="175" spans="2:19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</row>
    <row r="176" spans="2:19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</row>
    <row r="177" spans="2:19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</row>
    <row r="178" spans="2:19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</row>
    <row r="179" spans="2:19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</row>
    <row r="180" spans="2:19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</row>
    <row r="181" spans="2:19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</row>
    <row r="182" spans="2:19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2:19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  <row r="184" spans="2:19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</row>
    <row r="185" spans="2:19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</row>
    <row r="186" spans="2:19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</row>
    <row r="187" spans="2:19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</row>
    <row r="188" spans="2:19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</row>
    <row r="189" spans="2:19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</row>
    <row r="190" spans="2:19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</row>
    <row r="191" spans="2:19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</row>
    <row r="192" spans="2:19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</row>
    <row r="193" spans="2:19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</row>
    <row r="194" spans="2:19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</row>
    <row r="195" spans="2:19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</row>
    <row r="196" spans="2:19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</row>
    <row r="197" spans="2:19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</row>
    <row r="198" spans="2:19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199" spans="2:19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</row>
    <row r="200" spans="2:19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</row>
    <row r="201" spans="2:19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</row>
    <row r="202" spans="2:19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</row>
    <row r="203" spans="2:19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</row>
    <row r="204" spans="2:19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</row>
    <row r="205" spans="2:19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</row>
    <row r="206" spans="2:19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</row>
    <row r="207" spans="2:19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</row>
    <row r="208" spans="2:19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</row>
    <row r="209" spans="2:19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</row>
    <row r="210" spans="2:19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</row>
    <row r="211" spans="2:19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</row>
    <row r="212" spans="2:19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</row>
    <row r="213" spans="2:19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</row>
    <row r="214" spans="2:19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</row>
    <row r="215" spans="2:19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</row>
    <row r="216" spans="2:19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</row>
    <row r="217" spans="2:19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</row>
    <row r="218" spans="2:19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</row>
    <row r="219" spans="2:19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</row>
    <row r="220" spans="2:19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</row>
    <row r="221" spans="2:19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</row>
    <row r="222" spans="2:19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</row>
    <row r="223" spans="2:19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</row>
    <row r="224" spans="2:19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</row>
    <row r="225" spans="2:19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</row>
    <row r="226" spans="2:19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</row>
    <row r="227" spans="2:19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</row>
    <row r="228" spans="2:19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</row>
    <row r="229" spans="2:19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</row>
    <row r="230" spans="2:19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</row>
    <row r="231" spans="2:19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</row>
    <row r="232" spans="2:19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</row>
    <row r="233" spans="2:19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</row>
    <row r="234" spans="2:19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</row>
    <row r="235" spans="2:19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</row>
    <row r="236" spans="2:19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</row>
    <row r="237" spans="2:19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</row>
    <row r="238" spans="2:19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</row>
    <row r="239" spans="2:19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</row>
    <row r="240" spans="2:19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</row>
    <row r="241" spans="2:19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</row>
    <row r="242" spans="2:19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</row>
    <row r="243" spans="2:19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</row>
    <row r="244" spans="2:19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</row>
    <row r="245" spans="2:19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</row>
    <row r="246" spans="2:19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</row>
    <row r="247" spans="2:19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</row>
    <row r="248" spans="2:19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</row>
    <row r="249" spans="2:19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</row>
    <row r="250" spans="2:19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</row>
    <row r="251" spans="2:19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</row>
    <row r="252" spans="2:19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</row>
    <row r="253" spans="2:19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</row>
    <row r="254" spans="2:19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</row>
    <row r="255" spans="2:19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</row>
    <row r="256" spans="2:19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</row>
    <row r="257" spans="2:19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</row>
    <row r="258" spans="2:19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</row>
    <row r="259" spans="2:19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</row>
    <row r="260" spans="2:19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</row>
    <row r="261" spans="2:19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</row>
    <row r="262" spans="2:19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</row>
    <row r="263" spans="2:19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</row>
    <row r="264" spans="2:19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</row>
    <row r="265" spans="2:19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</row>
    <row r="266" spans="2:19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</row>
    <row r="267" spans="2:19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</row>
    <row r="268" spans="2:19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</row>
    <row r="269" spans="2:19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</row>
    <row r="270" spans="2:19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</row>
    <row r="271" spans="2:19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</row>
    <row r="272" spans="2:19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</row>
    <row r="273" spans="2:19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</row>
    <row r="274" spans="2:19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</row>
    <row r="275" spans="2:19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</row>
    <row r="276" spans="2:19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</row>
    <row r="277" spans="2:19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</row>
    <row r="278" spans="2:19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</row>
    <row r="279" spans="2:19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</row>
    <row r="280" spans="2:19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</row>
    <row r="281" spans="2:19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</row>
    <row r="282" spans="2:19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</row>
    <row r="283" spans="2:19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</row>
    <row r="284" spans="2:19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</row>
    <row r="285" spans="2:19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</row>
    <row r="286" spans="2:19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</row>
    <row r="287" spans="2:19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</row>
    <row r="288" spans="2:19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</row>
    <row r="289" spans="2:19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</row>
    <row r="290" spans="2:19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</row>
    <row r="291" spans="2:19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</row>
    <row r="292" spans="2:19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</row>
    <row r="293" spans="2:19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</row>
    <row r="294" spans="2:19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</row>
    <row r="295" spans="2:19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</row>
    <row r="296" spans="2:19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</row>
    <row r="297" spans="2:19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</row>
    <row r="298" spans="2:19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</row>
    <row r="299" spans="2:19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</row>
    <row r="300" spans="2:19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</row>
    <row r="301" spans="2:19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</row>
    <row r="302" spans="2:19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</row>
    <row r="303" spans="2:19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</row>
    <row r="304" spans="2:19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</row>
    <row r="305" spans="2:19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</row>
    <row r="306" spans="2:19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</row>
    <row r="307" spans="2:19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</row>
    <row r="308" spans="2:19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</row>
    <row r="309" spans="2:19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</row>
    <row r="310" spans="2:19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</row>
    <row r="311" spans="2:19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AD668"/>
  <sheetViews>
    <sheetView rightToLeft="1" zoomScale="85" zoomScaleNormal="85" workbookViewId="0">
      <selection activeCell="C29" sqref="C29"/>
    </sheetView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31.7109375" style="2" customWidth="1"/>
    <col min="4" max="4" width="11" style="2" bestFit="1" customWidth="1"/>
    <col min="5" max="5" width="12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9.140625" style="1" bestFit="1" customWidth="1"/>
    <col min="14" max="14" width="11.28515625" style="1" bestFit="1" customWidth="1"/>
    <col min="15" max="15" width="7.42578125" style="1" bestFit="1" customWidth="1"/>
    <col min="16" max="16" width="9" style="1" bestFit="1" customWidth="1"/>
    <col min="17" max="17" width="6.85546875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30">
      <c r="B1" s="46" t="s">
        <v>145</v>
      </c>
      <c r="C1" s="46" t="s" vm="1">
        <v>228</v>
      </c>
    </row>
    <row r="2" spans="2:30">
      <c r="B2" s="46" t="s">
        <v>144</v>
      </c>
      <c r="C2" s="46" t="s">
        <v>229</v>
      </c>
    </row>
    <row r="3" spans="2:30">
      <c r="B3" s="46" t="s">
        <v>146</v>
      </c>
      <c r="C3" s="46" t="s">
        <v>230</v>
      </c>
    </row>
    <row r="4" spans="2:30">
      <c r="B4" s="46" t="s">
        <v>147</v>
      </c>
      <c r="C4" s="46">
        <v>12152</v>
      </c>
    </row>
    <row r="6" spans="2:30" ht="26.25" customHeight="1">
      <c r="B6" s="133" t="s">
        <v>173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5"/>
    </row>
    <row r="7" spans="2:30" ht="26.25" customHeight="1">
      <c r="B7" s="133" t="s">
        <v>91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5"/>
    </row>
    <row r="8" spans="2:30" s="3" customFormat="1" ht="63">
      <c r="B8" s="21" t="s">
        <v>116</v>
      </c>
      <c r="C8" s="29" t="s">
        <v>47</v>
      </c>
      <c r="D8" s="29" t="s">
        <v>118</v>
      </c>
      <c r="E8" s="29" t="s">
        <v>117</v>
      </c>
      <c r="F8" s="29" t="s">
        <v>67</v>
      </c>
      <c r="G8" s="29" t="s">
        <v>14</v>
      </c>
      <c r="H8" s="29" t="s">
        <v>68</v>
      </c>
      <c r="I8" s="29" t="s">
        <v>104</v>
      </c>
      <c r="J8" s="29" t="s">
        <v>17</v>
      </c>
      <c r="K8" s="29" t="s">
        <v>103</v>
      </c>
      <c r="L8" s="29" t="s">
        <v>16</v>
      </c>
      <c r="M8" s="58" t="s">
        <v>18</v>
      </c>
      <c r="N8" s="58" t="s">
        <v>204</v>
      </c>
      <c r="O8" s="29" t="s">
        <v>203</v>
      </c>
      <c r="P8" s="29" t="s">
        <v>111</v>
      </c>
      <c r="Q8" s="29" t="s">
        <v>60</v>
      </c>
      <c r="R8" s="29" t="s">
        <v>148</v>
      </c>
      <c r="S8" s="30" t="s">
        <v>150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211</v>
      </c>
      <c r="O9" s="31"/>
      <c r="P9" s="31" t="s">
        <v>207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19" t="s">
        <v>151</v>
      </c>
      <c r="AA10" s="1"/>
    </row>
    <row r="11" spans="2:30" s="4" customFormat="1" ht="18" customHeight="1">
      <c r="B11" s="115" t="s">
        <v>54</v>
      </c>
      <c r="C11" s="74"/>
      <c r="D11" s="75"/>
      <c r="E11" s="74"/>
      <c r="F11" s="75"/>
      <c r="G11" s="74"/>
      <c r="H11" s="74"/>
      <c r="I11" s="97"/>
      <c r="J11" s="98">
        <v>5.0321634133662743</v>
      </c>
      <c r="K11" s="75"/>
      <c r="L11" s="76"/>
      <c r="M11" s="78">
        <v>8.0395238412780706E-2</v>
      </c>
      <c r="N11" s="77"/>
      <c r="O11" s="98"/>
      <c r="P11" s="77">
        <v>1281.3069877780001</v>
      </c>
      <c r="Q11" s="78"/>
      <c r="R11" s="78">
        <f>IFERROR(P11/$P$11,0)</f>
        <v>1</v>
      </c>
      <c r="S11" s="78">
        <f>P11/'סכום נכסי הקרן'!$C$42</f>
        <v>1.0520456274408939E-2</v>
      </c>
      <c r="AA11" s="1"/>
      <c r="AD11" s="1"/>
    </row>
    <row r="12" spans="2:30" ht="17.25" customHeight="1">
      <c r="B12" s="116" t="s">
        <v>197</v>
      </c>
      <c r="C12" s="80"/>
      <c r="D12" s="81"/>
      <c r="E12" s="80"/>
      <c r="F12" s="81"/>
      <c r="G12" s="80"/>
      <c r="H12" s="80"/>
      <c r="I12" s="99"/>
      <c r="J12" s="100">
        <v>4.7233193225557963</v>
      </c>
      <c r="K12" s="81"/>
      <c r="L12" s="82"/>
      <c r="M12" s="84">
        <v>3.7406492302827749E-2</v>
      </c>
      <c r="N12" s="83"/>
      <c r="O12" s="100"/>
      <c r="P12" s="83">
        <v>1148.650873674</v>
      </c>
      <c r="Q12" s="84"/>
      <c r="R12" s="84">
        <f t="shared" ref="R12:R37" si="0">IFERROR(P12/$P$11,0)</f>
        <v>0.89646812561753997</v>
      </c>
      <c r="S12" s="84">
        <f>P12/'סכום נכסי הקרן'!$C$42</f>
        <v>9.4312537169606685E-3</v>
      </c>
    </row>
    <row r="13" spans="2:30">
      <c r="B13" s="117" t="s">
        <v>61</v>
      </c>
      <c r="C13" s="80"/>
      <c r="D13" s="81"/>
      <c r="E13" s="80"/>
      <c r="F13" s="81"/>
      <c r="G13" s="80"/>
      <c r="H13" s="80"/>
      <c r="I13" s="99"/>
      <c r="J13" s="100">
        <v>7.0962320698460646</v>
      </c>
      <c r="K13" s="81"/>
      <c r="L13" s="82"/>
      <c r="M13" s="84">
        <v>2.1534353610171114E-2</v>
      </c>
      <c r="N13" s="83"/>
      <c r="O13" s="100"/>
      <c r="P13" s="83">
        <v>522.20906007100007</v>
      </c>
      <c r="Q13" s="84"/>
      <c r="R13" s="84">
        <f t="shared" si="0"/>
        <v>0.40755967543468846</v>
      </c>
      <c r="S13" s="84">
        <f>P13/'סכום נכסי הקרן'!$C$42</f>
        <v>4.2877137446229391E-3</v>
      </c>
    </row>
    <row r="14" spans="2:30">
      <c r="B14" s="118" t="s">
        <v>1987</v>
      </c>
      <c r="C14" s="87" t="s">
        <v>1988</v>
      </c>
      <c r="D14" s="88" t="s">
        <v>1989</v>
      </c>
      <c r="E14" s="87" t="s">
        <v>333</v>
      </c>
      <c r="F14" s="88" t="s">
        <v>128</v>
      </c>
      <c r="G14" s="87" t="s">
        <v>311</v>
      </c>
      <c r="H14" s="87" t="s">
        <v>312</v>
      </c>
      <c r="I14" s="101">
        <v>39076</v>
      </c>
      <c r="J14" s="102">
        <v>6.6400000000150694</v>
      </c>
      <c r="K14" s="88" t="s">
        <v>132</v>
      </c>
      <c r="L14" s="89">
        <v>4.9000000000000002E-2</v>
      </c>
      <c r="M14" s="91">
        <v>1.6899999999998399E-2</v>
      </c>
      <c r="N14" s="90">
        <v>78478.456464999996</v>
      </c>
      <c r="O14" s="102">
        <v>158.97</v>
      </c>
      <c r="P14" s="90">
        <v>124.75719935799999</v>
      </c>
      <c r="Q14" s="91">
        <v>4.8543325008253267E-5</v>
      </c>
      <c r="R14" s="91">
        <f t="shared" si="0"/>
        <v>9.7367141948043051E-2</v>
      </c>
      <c r="S14" s="91">
        <f>P14/'סכום נכסי הקרן'!$C$42</f>
        <v>1.0243467594285552E-3</v>
      </c>
    </row>
    <row r="15" spans="2:30">
      <c r="B15" s="118" t="s">
        <v>1990</v>
      </c>
      <c r="C15" s="87" t="s">
        <v>1991</v>
      </c>
      <c r="D15" s="88" t="s">
        <v>1989</v>
      </c>
      <c r="E15" s="87" t="s">
        <v>333</v>
      </c>
      <c r="F15" s="88" t="s">
        <v>128</v>
      </c>
      <c r="G15" s="87" t="s">
        <v>311</v>
      </c>
      <c r="H15" s="87" t="s">
        <v>312</v>
      </c>
      <c r="I15" s="101">
        <v>40738</v>
      </c>
      <c r="J15" s="102">
        <v>10.470000000016523</v>
      </c>
      <c r="K15" s="88" t="s">
        <v>132</v>
      </c>
      <c r="L15" s="89">
        <v>4.0999999999999995E-2</v>
      </c>
      <c r="M15" s="91">
        <v>2.060000000002972E-2</v>
      </c>
      <c r="N15" s="90">
        <v>160177.790362</v>
      </c>
      <c r="O15" s="102">
        <v>138.66</v>
      </c>
      <c r="P15" s="90">
        <v>222.102528339</v>
      </c>
      <c r="Q15" s="91">
        <v>4.2413965787852892E-5</v>
      </c>
      <c r="R15" s="91">
        <f t="shared" si="0"/>
        <v>0.17334060491167913</v>
      </c>
      <c r="S15" s="91">
        <f>P15/'סכום נכסי הקרן'!$C$42</f>
        <v>1.8236222545529156E-3</v>
      </c>
    </row>
    <row r="16" spans="2:30">
      <c r="B16" s="118" t="s">
        <v>1992</v>
      </c>
      <c r="C16" s="87" t="s">
        <v>1993</v>
      </c>
      <c r="D16" s="88" t="s">
        <v>1989</v>
      </c>
      <c r="E16" s="87" t="s">
        <v>1994</v>
      </c>
      <c r="F16" s="88" t="s">
        <v>719</v>
      </c>
      <c r="G16" s="87" t="s">
        <v>317</v>
      </c>
      <c r="H16" s="87" t="s">
        <v>130</v>
      </c>
      <c r="I16" s="101">
        <v>42795</v>
      </c>
      <c r="J16" s="102">
        <v>5.7699999999647957</v>
      </c>
      <c r="K16" s="88" t="s">
        <v>132</v>
      </c>
      <c r="L16" s="89">
        <v>2.1400000000000002E-2</v>
      </c>
      <c r="M16" s="91">
        <v>1.6399999999966473E-2</v>
      </c>
      <c r="N16" s="90">
        <v>52695.330864000003</v>
      </c>
      <c r="O16" s="102">
        <v>113.2</v>
      </c>
      <c r="P16" s="90">
        <v>59.651114530000001</v>
      </c>
      <c r="Q16" s="91">
        <v>1.2387537926885026E-4</v>
      </c>
      <c r="R16" s="91">
        <f t="shared" si="0"/>
        <v>4.6554896756978575E-2</v>
      </c>
      <c r="S16" s="91">
        <f>P16/'סכום נכסי הקרן'!$C$42</f>
        <v>4.8977875569141554E-4</v>
      </c>
    </row>
    <row r="17" spans="2:19">
      <c r="B17" s="118" t="s">
        <v>1995</v>
      </c>
      <c r="C17" s="87" t="s">
        <v>1996</v>
      </c>
      <c r="D17" s="88" t="s">
        <v>1989</v>
      </c>
      <c r="E17" s="87" t="s">
        <v>359</v>
      </c>
      <c r="F17" s="88" t="s">
        <v>360</v>
      </c>
      <c r="G17" s="87" t="s">
        <v>361</v>
      </c>
      <c r="H17" s="87" t="s">
        <v>130</v>
      </c>
      <c r="I17" s="101">
        <v>40561</v>
      </c>
      <c r="J17" s="102">
        <v>4.9999999998395855E-2</v>
      </c>
      <c r="K17" s="88" t="s">
        <v>132</v>
      </c>
      <c r="L17" s="89">
        <v>0.06</v>
      </c>
      <c r="M17" s="91">
        <v>3.7500000000721866E-2</v>
      </c>
      <c r="N17" s="90">
        <v>26651.805732000001</v>
      </c>
      <c r="O17" s="102">
        <v>116.95</v>
      </c>
      <c r="P17" s="90">
        <v>31.169287560999997</v>
      </c>
      <c r="Q17" s="91">
        <v>4.3210313316646948E-5</v>
      </c>
      <c r="R17" s="91">
        <f t="shared" si="0"/>
        <v>2.4326166842383912E-2</v>
      </c>
      <c r="S17" s="91">
        <f>P17/'סכום נכסי הקרן'!$C$42</f>
        <v>2.5592237458927654E-4</v>
      </c>
    </row>
    <row r="18" spans="2:19">
      <c r="B18" s="118" t="s">
        <v>1997</v>
      </c>
      <c r="C18" s="87" t="s">
        <v>1998</v>
      </c>
      <c r="D18" s="88" t="s">
        <v>1989</v>
      </c>
      <c r="E18" s="87" t="s">
        <v>323</v>
      </c>
      <c r="F18" s="88" t="s">
        <v>316</v>
      </c>
      <c r="G18" s="87" t="s">
        <v>376</v>
      </c>
      <c r="H18" s="87" t="s">
        <v>312</v>
      </c>
      <c r="I18" s="101">
        <v>36489</v>
      </c>
      <c r="J18" s="102">
        <v>3.6000000039226623</v>
      </c>
      <c r="K18" s="88" t="s">
        <v>132</v>
      </c>
      <c r="L18" s="89">
        <v>6.0499999999999998E-2</v>
      </c>
      <c r="M18" s="91">
        <v>1.2900000074530587E-2</v>
      </c>
      <c r="N18" s="90">
        <v>30.255030999999999</v>
      </c>
      <c r="O18" s="102">
        <v>168.52</v>
      </c>
      <c r="P18" s="90">
        <v>5.0985778000000002E-2</v>
      </c>
      <c r="Q18" s="91"/>
      <c r="R18" s="91">
        <f t="shared" si="0"/>
        <v>3.9792008071709528E-5</v>
      </c>
      <c r="S18" s="91">
        <f>P18/'סכום נכסי הקרן'!$C$42</f>
        <v>4.1863008098934767E-7</v>
      </c>
    </row>
    <row r="19" spans="2:19">
      <c r="B19" s="118" t="s">
        <v>1999</v>
      </c>
      <c r="C19" s="87" t="s">
        <v>2000</v>
      </c>
      <c r="D19" s="88" t="s">
        <v>1989</v>
      </c>
      <c r="E19" s="87" t="s">
        <v>372</v>
      </c>
      <c r="F19" s="88" t="s">
        <v>128</v>
      </c>
      <c r="G19" s="87" t="s">
        <v>361</v>
      </c>
      <c r="H19" s="87" t="s">
        <v>130</v>
      </c>
      <c r="I19" s="101">
        <v>39084</v>
      </c>
      <c r="J19" s="102">
        <v>2.190000000013828</v>
      </c>
      <c r="K19" s="88" t="s">
        <v>132</v>
      </c>
      <c r="L19" s="89">
        <v>5.5999999999999994E-2</v>
      </c>
      <c r="M19" s="91">
        <v>1.580000000010371E-2</v>
      </c>
      <c r="N19" s="90">
        <v>16303.477008</v>
      </c>
      <c r="O19" s="102">
        <v>141.94</v>
      </c>
      <c r="P19" s="90">
        <v>23.141155271999999</v>
      </c>
      <c r="Q19" s="91">
        <v>3.3769175644802279E-5</v>
      </c>
      <c r="R19" s="91">
        <f t="shared" si="0"/>
        <v>1.8060586177033669E-2</v>
      </c>
      <c r="S19" s="91">
        <f>P19/'סכום נכסי הקרן'!$C$42</f>
        <v>1.9000560716567723E-4</v>
      </c>
    </row>
    <row r="20" spans="2:19">
      <c r="B20" s="118" t="s">
        <v>2001</v>
      </c>
      <c r="C20" s="87" t="s">
        <v>2002</v>
      </c>
      <c r="D20" s="88" t="s">
        <v>1989</v>
      </c>
      <c r="E20" s="87" t="s">
        <v>2003</v>
      </c>
      <c r="F20" s="88" t="s">
        <v>316</v>
      </c>
      <c r="G20" s="87" t="s">
        <v>509</v>
      </c>
      <c r="H20" s="87" t="s">
        <v>130</v>
      </c>
      <c r="I20" s="101">
        <v>44381</v>
      </c>
      <c r="J20" s="102">
        <v>3.4500000000224169</v>
      </c>
      <c r="K20" s="88" t="s">
        <v>132</v>
      </c>
      <c r="L20" s="89">
        <v>8.5000000000000006E-3</v>
      </c>
      <c r="M20" s="91">
        <v>3.8700000000228892E-2</v>
      </c>
      <c r="N20" s="90">
        <v>43943.4</v>
      </c>
      <c r="O20" s="102">
        <v>96.44</v>
      </c>
      <c r="P20" s="90">
        <v>42.379013768999997</v>
      </c>
      <c r="Q20" s="91">
        <v>1.37323125E-4</v>
      </c>
      <c r="R20" s="91">
        <f t="shared" si="0"/>
        <v>3.3074832318281719E-2</v>
      </c>
      <c r="S20" s="91">
        <f>P20/'סכום נכסי הקרן'!$C$42</f>
        <v>3.4796232718789044E-4</v>
      </c>
    </row>
    <row r="21" spans="2:19">
      <c r="B21" s="118" t="s">
        <v>2004</v>
      </c>
      <c r="C21" s="87" t="s">
        <v>2005</v>
      </c>
      <c r="D21" s="119" t="s">
        <v>29</v>
      </c>
      <c r="E21" s="87" t="s">
        <v>2006</v>
      </c>
      <c r="F21" s="88" t="s">
        <v>600</v>
      </c>
      <c r="G21" s="87" t="s">
        <v>682</v>
      </c>
      <c r="H21" s="87"/>
      <c r="I21" s="101">
        <v>39104</v>
      </c>
      <c r="J21" s="102">
        <v>0.48000000001476978</v>
      </c>
      <c r="K21" s="88" t="s">
        <v>132</v>
      </c>
      <c r="L21" s="89">
        <v>5.5999999999999994E-2</v>
      </c>
      <c r="M21" s="120">
        <v>0</v>
      </c>
      <c r="N21" s="90">
        <v>28463.950357999998</v>
      </c>
      <c r="O21" s="102">
        <v>66.604348000000002</v>
      </c>
      <c r="P21" s="90">
        <v>18.957775463999997</v>
      </c>
      <c r="Q21" s="91">
        <v>4.9519566738247476E-5</v>
      </c>
      <c r="R21" s="91">
        <f t="shared" si="0"/>
        <v>1.4795654472216639E-2</v>
      </c>
      <c r="S21" s="91">
        <f>P21/'סכום נכסי הקרן'!$C$42</f>
        <v>1.5565703592621821E-4</v>
      </c>
    </row>
    <row r="22" spans="2:19">
      <c r="B22" s="121"/>
      <c r="C22" s="87"/>
      <c r="D22" s="87"/>
      <c r="E22" s="87"/>
      <c r="F22" s="87"/>
      <c r="G22" s="87"/>
      <c r="H22" s="87"/>
      <c r="I22" s="87"/>
      <c r="J22" s="102"/>
      <c r="K22" s="87"/>
      <c r="L22" s="87"/>
      <c r="M22" s="91"/>
      <c r="N22" s="90"/>
      <c r="O22" s="102"/>
      <c r="P22" s="87"/>
      <c r="Q22" s="87"/>
      <c r="R22" s="91"/>
      <c r="S22" s="87"/>
    </row>
    <row r="23" spans="2:19">
      <c r="B23" s="117" t="s">
        <v>62</v>
      </c>
      <c r="C23" s="80"/>
      <c r="D23" s="81"/>
      <c r="E23" s="80"/>
      <c r="F23" s="81"/>
      <c r="G23" s="80"/>
      <c r="H23" s="80"/>
      <c r="I23" s="99"/>
      <c r="J23" s="100">
        <v>2.747760612417232</v>
      </c>
      <c r="K23" s="81"/>
      <c r="L23" s="82"/>
      <c r="M23" s="84">
        <v>5.0187847296948494E-2</v>
      </c>
      <c r="N23" s="83"/>
      <c r="O23" s="100"/>
      <c r="P23" s="83">
        <v>623.74691690199995</v>
      </c>
      <c r="Q23" s="84"/>
      <c r="R23" s="84">
        <f t="shared" si="0"/>
        <v>0.48680520972080321</v>
      </c>
      <c r="S23" s="84">
        <f>P23/'סכום נכסי הקרן'!$C$42</f>
        <v>5.1214129230221835E-3</v>
      </c>
    </row>
    <row r="24" spans="2:19">
      <c r="B24" s="118" t="s">
        <v>2007</v>
      </c>
      <c r="C24" s="87" t="s">
        <v>2008</v>
      </c>
      <c r="D24" s="88" t="s">
        <v>1989</v>
      </c>
      <c r="E24" s="87" t="s">
        <v>1994</v>
      </c>
      <c r="F24" s="88" t="s">
        <v>719</v>
      </c>
      <c r="G24" s="87" t="s">
        <v>317</v>
      </c>
      <c r="H24" s="87" t="s">
        <v>130</v>
      </c>
      <c r="I24" s="101">
        <v>42795</v>
      </c>
      <c r="J24" s="102">
        <v>5.2499999999789946</v>
      </c>
      <c r="K24" s="88" t="s">
        <v>132</v>
      </c>
      <c r="L24" s="89">
        <v>3.7400000000000003E-2</v>
      </c>
      <c r="M24" s="91">
        <v>4.8099999999816824E-2</v>
      </c>
      <c r="N24" s="90">
        <v>62071.684479000003</v>
      </c>
      <c r="O24" s="102">
        <v>95.87</v>
      </c>
      <c r="P24" s="90">
        <v>59.508125289000006</v>
      </c>
      <c r="Q24" s="91">
        <v>9.1453979911071753E-5</v>
      </c>
      <c r="R24" s="91">
        <f t="shared" si="0"/>
        <v>4.6443300361763432E-2</v>
      </c>
      <c r="S24" s="91">
        <f>P24/'סכום נכסי הקרן'!$C$42</f>
        <v>4.8860471069517308E-4</v>
      </c>
    </row>
    <row r="25" spans="2:19">
      <c r="B25" s="118" t="s">
        <v>2009</v>
      </c>
      <c r="C25" s="87" t="s">
        <v>2010</v>
      </c>
      <c r="D25" s="88" t="s">
        <v>1989</v>
      </c>
      <c r="E25" s="87" t="s">
        <v>1994</v>
      </c>
      <c r="F25" s="88" t="s">
        <v>719</v>
      </c>
      <c r="G25" s="87" t="s">
        <v>317</v>
      </c>
      <c r="H25" s="87" t="s">
        <v>130</v>
      </c>
      <c r="I25" s="101">
        <v>42795</v>
      </c>
      <c r="J25" s="102">
        <v>1.6299999999975081</v>
      </c>
      <c r="K25" s="88" t="s">
        <v>132</v>
      </c>
      <c r="L25" s="89">
        <v>2.5000000000000001E-2</v>
      </c>
      <c r="M25" s="91">
        <v>4.3499999999962083E-2</v>
      </c>
      <c r="N25" s="90">
        <v>188677.13227900001</v>
      </c>
      <c r="O25" s="102">
        <v>97.85</v>
      </c>
      <c r="P25" s="90">
        <v>184.62057604200004</v>
      </c>
      <c r="Q25" s="91">
        <v>3.4673355001287471E-4</v>
      </c>
      <c r="R25" s="91">
        <f t="shared" si="0"/>
        <v>0.1440876993593572</v>
      </c>
      <c r="S25" s="91">
        <f>P25/'סכום נכסי הקרן'!$C$42</f>
        <v>1.5158683407902982E-3</v>
      </c>
    </row>
    <row r="26" spans="2:19">
      <c r="B26" s="118" t="s">
        <v>2011</v>
      </c>
      <c r="C26" s="87" t="s">
        <v>2012</v>
      </c>
      <c r="D26" s="88" t="s">
        <v>1989</v>
      </c>
      <c r="E26" s="87" t="s">
        <v>2013</v>
      </c>
      <c r="F26" s="88" t="s">
        <v>342</v>
      </c>
      <c r="G26" s="87" t="s">
        <v>392</v>
      </c>
      <c r="H26" s="87" t="s">
        <v>130</v>
      </c>
      <c r="I26" s="101">
        <v>42598</v>
      </c>
      <c r="J26" s="102">
        <v>2.9600000000002429</v>
      </c>
      <c r="K26" s="88" t="s">
        <v>132</v>
      </c>
      <c r="L26" s="89">
        <v>3.1E-2</v>
      </c>
      <c r="M26" s="91">
        <v>4.8300000000071161E-2</v>
      </c>
      <c r="N26" s="90">
        <v>172547.10254600001</v>
      </c>
      <c r="O26" s="102">
        <v>95.28</v>
      </c>
      <c r="P26" s="90">
        <v>164.40287930100001</v>
      </c>
      <c r="Q26" s="91">
        <v>2.2722346652244782E-4</v>
      </c>
      <c r="R26" s="91">
        <f t="shared" si="0"/>
        <v>0.12830873543123494</v>
      </c>
      <c r="S26" s="91">
        <f>P26/'סכום נכסי הקרן'!$C$42</f>
        <v>1.3498664407290122E-3</v>
      </c>
    </row>
    <row r="27" spans="2:19">
      <c r="B27" s="118" t="s">
        <v>2014</v>
      </c>
      <c r="C27" s="87" t="s">
        <v>2015</v>
      </c>
      <c r="D27" s="88" t="s">
        <v>1989</v>
      </c>
      <c r="E27" s="87" t="s">
        <v>1214</v>
      </c>
      <c r="F27" s="88" t="s">
        <v>699</v>
      </c>
      <c r="G27" s="87" t="s">
        <v>505</v>
      </c>
      <c r="H27" s="87" t="s">
        <v>312</v>
      </c>
      <c r="I27" s="101">
        <v>44007</v>
      </c>
      <c r="J27" s="102">
        <v>3.8899999999916521</v>
      </c>
      <c r="K27" s="88" t="s">
        <v>132</v>
      </c>
      <c r="L27" s="89">
        <v>3.3500000000000002E-2</v>
      </c>
      <c r="M27" s="91">
        <v>6.4199999999798099E-2</v>
      </c>
      <c r="N27" s="90">
        <v>115484.01945700002</v>
      </c>
      <c r="O27" s="102">
        <v>89.21</v>
      </c>
      <c r="P27" s="90">
        <v>103.023292474</v>
      </c>
      <c r="Q27" s="91">
        <v>1.2831557717444446E-4</v>
      </c>
      <c r="R27" s="91">
        <f t="shared" si="0"/>
        <v>8.0404847126182899E-2</v>
      </c>
      <c r="S27" s="91">
        <f>P27/'סכום נכסי הקרן'!$C$42</f>
        <v>8.4589567844154247E-4</v>
      </c>
    </row>
    <row r="28" spans="2:19">
      <c r="B28" s="118" t="s">
        <v>2016</v>
      </c>
      <c r="C28" s="87" t="s">
        <v>2017</v>
      </c>
      <c r="D28" s="88" t="s">
        <v>1989</v>
      </c>
      <c r="E28" s="87" t="s">
        <v>2018</v>
      </c>
      <c r="F28" s="88" t="s">
        <v>342</v>
      </c>
      <c r="G28" s="87" t="s">
        <v>586</v>
      </c>
      <c r="H28" s="87" t="s">
        <v>312</v>
      </c>
      <c r="I28" s="101">
        <v>43310</v>
      </c>
      <c r="J28" s="102">
        <v>1.8999999999964345</v>
      </c>
      <c r="K28" s="88" t="s">
        <v>132</v>
      </c>
      <c r="L28" s="89">
        <v>3.5499999999999997E-2</v>
      </c>
      <c r="M28" s="91">
        <v>5.2199999999989304E-2</v>
      </c>
      <c r="N28" s="90">
        <v>115602.31200000001</v>
      </c>
      <c r="O28" s="102">
        <v>97.05</v>
      </c>
      <c r="P28" s="90">
        <v>112.19204379599999</v>
      </c>
      <c r="Q28" s="91">
        <v>4.3006812500000002E-4</v>
      </c>
      <c r="R28" s="91">
        <f t="shared" si="0"/>
        <v>8.7560627442264796E-2</v>
      </c>
      <c r="S28" s="91">
        <f>P28/'סכום נכסי הקרן'!$C$42</f>
        <v>9.2117775236615811E-4</v>
      </c>
    </row>
    <row r="29" spans="2:19">
      <c r="B29" s="121"/>
      <c r="C29" s="87"/>
      <c r="D29" s="87"/>
      <c r="E29" s="87"/>
      <c r="F29" s="87"/>
      <c r="G29" s="87"/>
      <c r="H29" s="87"/>
      <c r="I29" s="87"/>
      <c r="J29" s="102"/>
      <c r="K29" s="87"/>
      <c r="L29" s="87"/>
      <c r="M29" s="91"/>
      <c r="N29" s="90"/>
      <c r="O29" s="102"/>
      <c r="P29" s="87"/>
      <c r="Q29" s="87"/>
      <c r="R29" s="91"/>
      <c r="S29" s="87"/>
    </row>
    <row r="30" spans="2:19">
      <c r="B30" s="117" t="s">
        <v>49</v>
      </c>
      <c r="C30" s="80"/>
      <c r="D30" s="81"/>
      <c r="E30" s="80"/>
      <c r="F30" s="81"/>
      <c r="G30" s="80"/>
      <c r="H30" s="80"/>
      <c r="I30" s="99"/>
      <c r="J30" s="100">
        <v>2.1600000003117006</v>
      </c>
      <c r="K30" s="81"/>
      <c r="L30" s="82"/>
      <c r="M30" s="84">
        <v>5.5599999999999997E-2</v>
      </c>
      <c r="N30" s="83"/>
      <c r="O30" s="100"/>
      <c r="P30" s="83">
        <v>2.6948967009999998</v>
      </c>
      <c r="Q30" s="84"/>
      <c r="R30" s="84">
        <f t="shared" si="0"/>
        <v>2.103240462048365E-3</v>
      </c>
      <c r="S30" s="84">
        <f>P30/'סכום נכסי הקרן'!$C$42</f>
        <v>2.2127049315547478E-5</v>
      </c>
    </row>
    <row r="31" spans="2:19">
      <c r="B31" s="118" t="s">
        <v>2019</v>
      </c>
      <c r="C31" s="87" t="s">
        <v>2020</v>
      </c>
      <c r="D31" s="88" t="s">
        <v>1989</v>
      </c>
      <c r="E31" s="87" t="s">
        <v>2021</v>
      </c>
      <c r="F31" s="88" t="s">
        <v>600</v>
      </c>
      <c r="G31" s="87" t="s">
        <v>361</v>
      </c>
      <c r="H31" s="87" t="s">
        <v>130</v>
      </c>
      <c r="I31" s="101">
        <v>38118</v>
      </c>
      <c r="J31" s="102">
        <v>2.1600000003117006</v>
      </c>
      <c r="K31" s="88" t="s">
        <v>131</v>
      </c>
      <c r="L31" s="89">
        <v>7.9699999999999993E-2</v>
      </c>
      <c r="M31" s="91">
        <v>5.5599999999999997E-2</v>
      </c>
      <c r="N31" s="90">
        <v>700.33214799999996</v>
      </c>
      <c r="O31" s="102">
        <v>109.35</v>
      </c>
      <c r="P31" s="90">
        <v>2.6948967009999998</v>
      </c>
      <c r="Q31" s="91">
        <v>1.3978163569979253E-5</v>
      </c>
      <c r="R31" s="91">
        <f t="shared" si="0"/>
        <v>2.103240462048365E-3</v>
      </c>
      <c r="S31" s="91">
        <f>P31/'סכום נכסי הקרן'!$C$42</f>
        <v>2.2127049315547478E-5</v>
      </c>
    </row>
    <row r="32" spans="2:19">
      <c r="B32" s="121"/>
      <c r="C32" s="87"/>
      <c r="D32" s="87"/>
      <c r="E32" s="87"/>
      <c r="F32" s="87"/>
      <c r="G32" s="87"/>
      <c r="H32" s="87"/>
      <c r="I32" s="87"/>
      <c r="J32" s="102"/>
      <c r="K32" s="87"/>
      <c r="L32" s="87"/>
      <c r="M32" s="91"/>
      <c r="N32" s="90"/>
      <c r="O32" s="102"/>
      <c r="P32" s="87"/>
      <c r="Q32" s="87"/>
      <c r="R32" s="91"/>
      <c r="S32" s="87"/>
    </row>
    <row r="33" spans="2:19">
      <c r="B33" s="116" t="s">
        <v>196</v>
      </c>
      <c r="C33" s="80"/>
      <c r="D33" s="81"/>
      <c r="E33" s="80"/>
      <c r="F33" s="81"/>
      <c r="G33" s="80"/>
      <c r="H33" s="80"/>
      <c r="I33" s="99"/>
      <c r="J33" s="100">
        <v>7.7064015149014127</v>
      </c>
      <c r="K33" s="81"/>
      <c r="L33" s="82"/>
      <c r="M33" s="84">
        <v>0.44648533617519903</v>
      </c>
      <c r="N33" s="83"/>
      <c r="O33" s="100"/>
      <c r="P33" s="83">
        <v>132.65611410399998</v>
      </c>
      <c r="Q33" s="84"/>
      <c r="R33" s="84">
        <f t="shared" si="0"/>
        <v>0.10353187438245989</v>
      </c>
      <c r="S33" s="84">
        <f>P33/'סכום נכסי הקרן'!$C$42</f>
        <v>1.0892025574482684E-3</v>
      </c>
    </row>
    <row r="34" spans="2:19">
      <c r="B34" s="117" t="s">
        <v>69</v>
      </c>
      <c r="C34" s="80"/>
      <c r="D34" s="81"/>
      <c r="E34" s="80"/>
      <c r="F34" s="81"/>
      <c r="G34" s="80"/>
      <c r="H34" s="80"/>
      <c r="I34" s="99"/>
      <c r="J34" s="100">
        <v>7.7064015149014127</v>
      </c>
      <c r="K34" s="81"/>
      <c r="L34" s="82"/>
      <c r="M34" s="84">
        <v>0.44648533617519903</v>
      </c>
      <c r="N34" s="83"/>
      <c r="O34" s="100"/>
      <c r="P34" s="83">
        <v>132.65611410399998</v>
      </c>
      <c r="Q34" s="84"/>
      <c r="R34" s="84">
        <f t="shared" si="0"/>
        <v>0.10353187438245989</v>
      </c>
      <c r="S34" s="84">
        <f>P34/'סכום נכסי הקרן'!$C$42</f>
        <v>1.0892025574482684E-3</v>
      </c>
    </row>
    <row r="35" spans="2:19">
      <c r="B35" s="118" t="s">
        <v>2022</v>
      </c>
      <c r="C35" s="87">
        <v>4824</v>
      </c>
      <c r="D35" s="88" t="s">
        <v>1989</v>
      </c>
      <c r="E35" s="87"/>
      <c r="F35" s="88" t="s">
        <v>977</v>
      </c>
      <c r="G35" s="87" t="s">
        <v>2023</v>
      </c>
      <c r="H35" s="87" t="s">
        <v>961</v>
      </c>
      <c r="I35" s="101">
        <v>42206</v>
      </c>
      <c r="J35" s="102">
        <v>14.150000000037503</v>
      </c>
      <c r="K35" s="88" t="s">
        <v>139</v>
      </c>
      <c r="L35" s="89">
        <v>4.555E-2</v>
      </c>
      <c r="M35" s="91">
        <v>6.5500000000046882E-2</v>
      </c>
      <c r="N35" s="90">
        <v>21455.477924999999</v>
      </c>
      <c r="O35" s="102">
        <v>76.58</v>
      </c>
      <c r="P35" s="90">
        <v>42.663707355999996</v>
      </c>
      <c r="Q35" s="91">
        <v>1.2880061667437071E-4</v>
      </c>
      <c r="R35" s="91">
        <f t="shared" si="0"/>
        <v>3.3297022308436772E-2</v>
      </c>
      <c r="S35" s="91">
        <f>P35/'סכום נכסי הקרן'!$C$42</f>
        <v>3.5029986726392809E-4</v>
      </c>
    </row>
    <row r="36" spans="2:19">
      <c r="B36" s="118" t="s">
        <v>2024</v>
      </c>
      <c r="C36" s="87">
        <v>5168</v>
      </c>
      <c r="D36" s="88" t="s">
        <v>1989</v>
      </c>
      <c r="E36" s="87"/>
      <c r="F36" s="88" t="s">
        <v>977</v>
      </c>
      <c r="G36" s="87" t="s">
        <v>1152</v>
      </c>
      <c r="H36" s="87" t="s">
        <v>2025</v>
      </c>
      <c r="I36" s="101">
        <v>42408</v>
      </c>
      <c r="J36" s="102">
        <v>10.160000000101075</v>
      </c>
      <c r="K36" s="88" t="s">
        <v>139</v>
      </c>
      <c r="L36" s="89">
        <v>3.9510000000000003E-2</v>
      </c>
      <c r="M36" s="91">
        <v>5.8700000000632961E-2</v>
      </c>
      <c r="N36" s="90">
        <v>18647.555365</v>
      </c>
      <c r="O36" s="102">
        <v>82.55</v>
      </c>
      <c r="P36" s="90">
        <v>39.970909980999998</v>
      </c>
      <c r="Q36" s="91">
        <v>4.7263204041597072E-5</v>
      </c>
      <c r="R36" s="91">
        <f t="shared" si="0"/>
        <v>3.119542027185555E-2</v>
      </c>
      <c r="S36" s="91">
        <f>P36/'סכום נכסי הקרן'!$C$42</f>
        <v>3.2819005493186652E-4</v>
      </c>
    </row>
    <row r="37" spans="2:19">
      <c r="B37" s="118" t="s">
        <v>2026</v>
      </c>
      <c r="C37" s="87">
        <v>4279</v>
      </c>
      <c r="D37" s="88" t="s">
        <v>1989</v>
      </c>
      <c r="E37" s="87"/>
      <c r="F37" s="88" t="s">
        <v>1046</v>
      </c>
      <c r="G37" s="87" t="s">
        <v>682</v>
      </c>
      <c r="H37" s="87"/>
      <c r="I37" s="101">
        <v>40949</v>
      </c>
      <c r="J37" s="102">
        <v>0.25000000000499784</v>
      </c>
      <c r="K37" s="88" t="s">
        <v>131</v>
      </c>
      <c r="L37" s="89">
        <v>0.08</v>
      </c>
      <c r="M37" s="91">
        <v>1.0812999999906621</v>
      </c>
      <c r="N37" s="90">
        <v>15205.949417000002</v>
      </c>
      <c r="O37" s="102">
        <v>93.481110999999999</v>
      </c>
      <c r="P37" s="90">
        <v>50.021496766999995</v>
      </c>
      <c r="Q37" s="91">
        <v>1.8431453838787881E-5</v>
      </c>
      <c r="R37" s="91">
        <f t="shared" si="0"/>
        <v>3.9039431802167575E-2</v>
      </c>
      <c r="S37" s="91">
        <f>P37/'סכום נכסי הקרן'!$C$42</f>
        <v>4.1071263525247371E-4</v>
      </c>
    </row>
    <row r="38" spans="2:19">
      <c r="B38" s="93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</row>
    <row r="39" spans="2:19">
      <c r="B39" s="93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</row>
    <row r="40" spans="2:19">
      <c r="B40" s="93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</row>
    <row r="41" spans="2:19">
      <c r="B41" s="109" t="s">
        <v>219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</row>
    <row r="42" spans="2:19">
      <c r="B42" s="109" t="s">
        <v>112</v>
      </c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</row>
    <row r="43" spans="2:19">
      <c r="B43" s="109" t="s">
        <v>202</v>
      </c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</row>
    <row r="44" spans="2:19">
      <c r="B44" s="109" t="s">
        <v>210</v>
      </c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</row>
    <row r="45" spans="2:19">
      <c r="B45" s="93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</row>
    <row r="46" spans="2:19">
      <c r="B46" s="93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</row>
    <row r="47" spans="2:19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</row>
    <row r="48" spans="2:19">
      <c r="B48" s="93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</row>
    <row r="49" spans="2:19">
      <c r="B49" s="93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</row>
    <row r="50" spans="2:19">
      <c r="B50" s="93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</row>
    <row r="51" spans="2:19">
      <c r="B51" s="93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</row>
    <row r="52" spans="2:19">
      <c r="B52" s="93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</row>
    <row r="53" spans="2:19">
      <c r="B53" s="93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</row>
    <row r="54" spans="2:19">
      <c r="B54" s="93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</row>
    <row r="55" spans="2:19">
      <c r="B55" s="93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</row>
    <row r="56" spans="2:19">
      <c r="B56" s="93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</row>
    <row r="57" spans="2:19">
      <c r="B57" s="93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</row>
    <row r="58" spans="2:19">
      <c r="B58" s="93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</row>
    <row r="59" spans="2:19"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</row>
    <row r="60" spans="2:19">
      <c r="B60" s="93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</row>
    <row r="61" spans="2:19">
      <c r="B61" s="93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</row>
    <row r="62" spans="2:19"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</row>
    <row r="63" spans="2:19"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</row>
    <row r="64" spans="2:19">
      <c r="B64" s="93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</row>
    <row r="65" spans="2:19"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</row>
    <row r="66" spans="2:19">
      <c r="B66" s="93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</row>
    <row r="67" spans="2:19">
      <c r="B67" s="93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</row>
    <row r="68" spans="2:19">
      <c r="B68" s="93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</row>
    <row r="69" spans="2:19">
      <c r="B69" s="93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</row>
    <row r="70" spans="2:19">
      <c r="B70" s="93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</row>
    <row r="71" spans="2:19">
      <c r="B71" s="93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</row>
    <row r="72" spans="2:19">
      <c r="B72" s="93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</row>
    <row r="73" spans="2:19">
      <c r="B73" s="93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</row>
    <row r="74" spans="2:19">
      <c r="B74" s="93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</row>
    <row r="75" spans="2:19">
      <c r="B75" s="93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</row>
    <row r="76" spans="2:19">
      <c r="B76" s="93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</row>
    <row r="77" spans="2:19">
      <c r="B77" s="93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</row>
    <row r="78" spans="2:19">
      <c r="B78" s="93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</row>
    <row r="79" spans="2:19">
      <c r="B79" s="93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</row>
    <row r="80" spans="2:19">
      <c r="B80" s="93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</row>
    <row r="81" spans="2:19">
      <c r="B81" s="93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</row>
    <row r="82" spans="2:19">
      <c r="B82" s="93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</row>
    <row r="83" spans="2:19">
      <c r="B83" s="93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</row>
    <row r="84" spans="2:19">
      <c r="B84" s="93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</row>
    <row r="85" spans="2:19">
      <c r="B85" s="93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</row>
    <row r="86" spans="2:19">
      <c r="B86" s="93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</row>
    <row r="87" spans="2:19">
      <c r="B87" s="93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</row>
    <row r="88" spans="2:19">
      <c r="B88" s="93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</row>
    <row r="89" spans="2:19">
      <c r="B89" s="93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</row>
    <row r="90" spans="2:19">
      <c r="B90" s="93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</row>
    <row r="91" spans="2:19">
      <c r="B91" s="93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</row>
    <row r="92" spans="2:19">
      <c r="B92" s="93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</row>
    <row r="93" spans="2:19">
      <c r="B93" s="93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</row>
    <row r="94" spans="2:19">
      <c r="B94" s="93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</row>
    <row r="95" spans="2:19">
      <c r="B95" s="93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</row>
    <row r="96" spans="2:19">
      <c r="B96" s="93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</row>
    <row r="97" spans="2:19">
      <c r="B97" s="93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</row>
    <row r="98" spans="2:19">
      <c r="B98" s="93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</row>
    <row r="99" spans="2:19">
      <c r="B99" s="93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</row>
    <row r="100" spans="2:19">
      <c r="B100" s="93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</row>
    <row r="101" spans="2:19">
      <c r="B101" s="93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</row>
    <row r="102" spans="2:19">
      <c r="B102" s="93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</row>
    <row r="103" spans="2:19">
      <c r="B103" s="93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</row>
    <row r="104" spans="2:19">
      <c r="B104" s="93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</row>
    <row r="105" spans="2:19">
      <c r="B105" s="93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</row>
    <row r="106" spans="2:19">
      <c r="B106" s="93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</row>
    <row r="107" spans="2:19">
      <c r="B107" s="93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</row>
    <row r="108" spans="2:19">
      <c r="B108" s="93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</row>
    <row r="109" spans="2:19">
      <c r="B109" s="93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</row>
    <row r="110" spans="2:19">
      <c r="B110" s="93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</row>
    <row r="111" spans="2:19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</row>
    <row r="112" spans="2:19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</row>
    <row r="113" spans="2:19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</row>
    <row r="114" spans="2:19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</row>
    <row r="115" spans="2:19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</row>
    <row r="116" spans="2:19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</row>
    <row r="117" spans="2:19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</row>
    <row r="118" spans="2:19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</row>
    <row r="119" spans="2:19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</row>
    <row r="120" spans="2:19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</row>
    <row r="121" spans="2:19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</row>
    <row r="122" spans="2:19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</row>
    <row r="123" spans="2:19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</row>
    <row r="124" spans="2:19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</row>
    <row r="125" spans="2:19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</row>
    <row r="126" spans="2:19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</row>
    <row r="127" spans="2:19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</row>
    <row r="128" spans="2:19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</row>
    <row r="129" spans="2:19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</row>
    <row r="130" spans="2:19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</row>
    <row r="131" spans="2:19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</row>
    <row r="132" spans="2:19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</row>
    <row r="133" spans="2:19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</row>
    <row r="134" spans="2:19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</row>
    <row r="135" spans="2:19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</row>
    <row r="136" spans="2:19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</row>
    <row r="137" spans="2:19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</row>
    <row r="138" spans="2:19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</row>
    <row r="139" spans="2:19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</row>
    <row r="140" spans="2:19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</row>
    <row r="141" spans="2:19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</row>
    <row r="142" spans="2:19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</row>
    <row r="143" spans="2:19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</row>
    <row r="144" spans="2:19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</row>
    <row r="145" spans="2:19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</row>
    <row r="146" spans="2:19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</row>
    <row r="147" spans="2:19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</row>
    <row r="148" spans="2:19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</row>
    <row r="149" spans="2:19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</row>
    <row r="150" spans="2:19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</row>
    <row r="151" spans="2:19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</row>
    <row r="152" spans="2:19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</row>
    <row r="153" spans="2:19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</row>
    <row r="154" spans="2:19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</row>
    <row r="155" spans="2:19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2:19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2:19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2:19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2:19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2:19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  <row r="161" spans="2:19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</row>
    <row r="162" spans="2:19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</row>
    <row r="163" spans="2:19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</row>
    <row r="164" spans="2:19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</row>
    <row r="165" spans="2:19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</row>
    <row r="166" spans="2:19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</row>
    <row r="167" spans="2:19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</row>
    <row r="168" spans="2:19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</row>
    <row r="169" spans="2:19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</row>
    <row r="170" spans="2:19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</row>
    <row r="171" spans="2:19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</row>
    <row r="172" spans="2:19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</row>
    <row r="173" spans="2:19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</row>
    <row r="174" spans="2:19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</row>
    <row r="175" spans="2:19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</row>
    <row r="176" spans="2:19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</row>
    <row r="177" spans="2:19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</row>
    <row r="178" spans="2:19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</row>
    <row r="179" spans="2:19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</row>
    <row r="180" spans="2:19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</row>
    <row r="181" spans="2:19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</row>
    <row r="182" spans="2:19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2:19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  <row r="184" spans="2:19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</row>
    <row r="185" spans="2:19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</row>
    <row r="186" spans="2:19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</row>
    <row r="187" spans="2:19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</row>
    <row r="188" spans="2:19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</row>
    <row r="189" spans="2:19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</row>
    <row r="190" spans="2:19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</row>
    <row r="191" spans="2:19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</row>
    <row r="192" spans="2:19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</row>
    <row r="193" spans="2:19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</row>
    <row r="194" spans="2:19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</row>
    <row r="195" spans="2:19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</row>
    <row r="196" spans="2:19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</row>
    <row r="197" spans="2:19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</row>
    <row r="198" spans="2:19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199" spans="2:19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</row>
    <row r="200" spans="2:19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</row>
    <row r="201" spans="2:19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</row>
    <row r="202" spans="2:19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</row>
    <row r="203" spans="2:19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</row>
    <row r="204" spans="2:19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</row>
    <row r="205" spans="2:19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</row>
    <row r="206" spans="2:19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</row>
    <row r="207" spans="2:19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</row>
    <row r="208" spans="2:19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</row>
    <row r="209" spans="2:19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</row>
    <row r="210" spans="2:19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</row>
    <row r="211" spans="2:19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</row>
    <row r="212" spans="2:19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</row>
    <row r="213" spans="2:19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</row>
    <row r="214" spans="2:19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</row>
    <row r="215" spans="2:19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</row>
    <row r="216" spans="2:19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</row>
    <row r="217" spans="2:19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</row>
    <row r="218" spans="2:19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</row>
    <row r="219" spans="2:19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</row>
    <row r="220" spans="2:19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</row>
    <row r="221" spans="2:19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</row>
    <row r="222" spans="2:19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</row>
    <row r="223" spans="2:19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</row>
    <row r="224" spans="2:19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</row>
    <row r="225" spans="2:19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</row>
    <row r="226" spans="2:19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</row>
    <row r="227" spans="2:19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</row>
    <row r="228" spans="2:19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</row>
    <row r="229" spans="2:19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</row>
    <row r="230" spans="2:19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</row>
    <row r="231" spans="2:19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</row>
    <row r="232" spans="2:19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</row>
    <row r="233" spans="2:19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</row>
    <row r="234" spans="2:19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</row>
    <row r="235" spans="2:19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</row>
    <row r="236" spans="2:19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</row>
    <row r="237" spans="2:19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</row>
    <row r="238" spans="2:19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</row>
    <row r="239" spans="2:19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</row>
    <row r="240" spans="2:19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</row>
    <row r="241" spans="2:19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</row>
    <row r="242" spans="2:19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</row>
    <row r="243" spans="2:19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</row>
    <row r="244" spans="2:19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</row>
    <row r="245" spans="2:19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</row>
    <row r="246" spans="2:19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</row>
    <row r="247" spans="2:19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</row>
    <row r="248" spans="2:19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</row>
    <row r="249" spans="2:19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</row>
    <row r="250" spans="2:19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</row>
    <row r="251" spans="2:19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</row>
    <row r="252" spans="2:19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</row>
    <row r="253" spans="2:19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</row>
    <row r="254" spans="2:19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</row>
    <row r="255" spans="2:19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</row>
    <row r="256" spans="2:19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</row>
    <row r="257" spans="2:19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</row>
    <row r="258" spans="2:19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</row>
    <row r="259" spans="2:19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</row>
    <row r="260" spans="2:19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</row>
    <row r="261" spans="2:19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</row>
    <row r="262" spans="2:19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</row>
    <row r="263" spans="2:19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</row>
    <row r="264" spans="2:19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</row>
    <row r="265" spans="2:19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</row>
    <row r="266" spans="2:19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</row>
    <row r="267" spans="2:19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</row>
    <row r="268" spans="2:19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</row>
    <row r="269" spans="2:19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</row>
    <row r="270" spans="2:19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</row>
    <row r="271" spans="2:19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</row>
    <row r="272" spans="2:19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</row>
    <row r="273" spans="2:19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</row>
    <row r="274" spans="2:19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</row>
    <row r="275" spans="2:19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</row>
    <row r="276" spans="2:19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</row>
    <row r="277" spans="2:19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</row>
    <row r="278" spans="2:19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</row>
    <row r="279" spans="2:19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</row>
    <row r="280" spans="2:19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</row>
    <row r="281" spans="2:19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</row>
    <row r="282" spans="2:19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</row>
    <row r="283" spans="2:19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</row>
    <row r="284" spans="2:19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</row>
    <row r="285" spans="2:19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</row>
    <row r="286" spans="2:19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</row>
    <row r="287" spans="2:19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</row>
    <row r="288" spans="2:19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</row>
    <row r="289" spans="2:19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</row>
    <row r="290" spans="2:19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</row>
    <row r="291" spans="2:19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</row>
    <row r="292" spans="2:19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</row>
    <row r="293" spans="2:19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</row>
    <row r="294" spans="2:19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</row>
    <row r="295" spans="2:19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</row>
    <row r="296" spans="2:19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</row>
    <row r="297" spans="2:19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</row>
    <row r="298" spans="2:19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</row>
    <row r="299" spans="2:19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</row>
    <row r="300" spans="2:19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</row>
    <row r="301" spans="2:19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</row>
    <row r="302" spans="2:19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</row>
    <row r="303" spans="2:19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</row>
    <row r="304" spans="2:19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</row>
    <row r="305" spans="2:19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</row>
    <row r="306" spans="2:19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</row>
    <row r="307" spans="2:19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</row>
    <row r="308" spans="2:19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</row>
    <row r="309" spans="2:19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</row>
    <row r="310" spans="2:19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</row>
    <row r="311" spans="2:19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</row>
    <row r="312" spans="2:19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  <c r="S312" s="94"/>
    </row>
    <row r="313" spans="2:19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  <c r="S313" s="94"/>
    </row>
    <row r="314" spans="2:19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  <c r="S314" s="94"/>
    </row>
    <row r="315" spans="2:19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  <c r="S315" s="94"/>
    </row>
    <row r="316" spans="2:19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  <c r="S316" s="94"/>
    </row>
    <row r="317" spans="2:19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  <c r="S317" s="94"/>
    </row>
    <row r="318" spans="2:19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94"/>
    </row>
    <row r="319" spans="2:19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  <c r="S319" s="94"/>
    </row>
    <row r="320" spans="2:19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94"/>
    </row>
    <row r="321" spans="2:19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  <c r="S321" s="94"/>
    </row>
    <row r="322" spans="2:19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  <c r="S322" s="94"/>
    </row>
    <row r="323" spans="2:19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</row>
    <row r="324" spans="2:19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94"/>
    </row>
    <row r="325" spans="2:19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/>
    </row>
    <row r="326" spans="2:19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/>
    </row>
    <row r="327" spans="2:19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/>
    </row>
    <row r="328" spans="2:19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/>
    </row>
    <row r="329" spans="2:19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/>
    </row>
    <row r="330" spans="2:19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</row>
    <row r="331" spans="2:19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</row>
    <row r="332" spans="2:19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</row>
    <row r="333" spans="2:19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</row>
    <row r="334" spans="2:19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/>
    </row>
    <row r="335" spans="2:19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</row>
    <row r="336" spans="2:19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94"/>
    </row>
    <row r="337" spans="2:19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</row>
    <row r="338" spans="2:19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94"/>
    </row>
    <row r="339" spans="2:19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</row>
    <row r="340" spans="2:19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</row>
    <row r="341" spans="2:19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</row>
    <row r="342" spans="2:19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</row>
    <row r="343" spans="2:19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  <c r="S343" s="94"/>
    </row>
    <row r="344" spans="2:19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94"/>
    </row>
    <row r="345" spans="2:19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</row>
    <row r="346" spans="2:19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94"/>
    </row>
    <row r="347" spans="2:19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94"/>
    </row>
    <row r="348" spans="2:19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  <c r="S348" s="94"/>
    </row>
    <row r="349" spans="2:19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94"/>
    </row>
    <row r="350" spans="2:19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  <c r="S350" s="94"/>
    </row>
    <row r="351" spans="2:19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  <c r="S351" s="94"/>
    </row>
    <row r="352" spans="2:19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  <c r="S352" s="94"/>
    </row>
    <row r="353" spans="2:19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  <c r="S353" s="94"/>
    </row>
    <row r="354" spans="2:19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  <c r="S354" s="94"/>
    </row>
    <row r="355" spans="2:19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  <c r="S355" s="94"/>
    </row>
    <row r="356" spans="2:19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  <c r="S356" s="94"/>
    </row>
    <row r="357" spans="2:19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  <c r="S357" s="94"/>
    </row>
    <row r="358" spans="2:19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  <c r="S358" s="94"/>
    </row>
    <row r="359" spans="2:19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  <c r="S359" s="94"/>
    </row>
    <row r="360" spans="2:19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  <c r="S360" s="94"/>
    </row>
    <row r="361" spans="2:19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  <c r="S361" s="94"/>
    </row>
    <row r="362" spans="2:19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4"/>
    </row>
    <row r="363" spans="2:19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4"/>
    </row>
    <row r="364" spans="2:19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</row>
    <row r="365" spans="2:19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  <c r="S365" s="94"/>
    </row>
    <row r="366" spans="2:19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  <c r="S366" s="94"/>
    </row>
    <row r="367" spans="2:19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  <c r="S367" s="94"/>
    </row>
    <row r="368" spans="2:19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  <c r="S368" s="94"/>
    </row>
    <row r="369" spans="2:19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  <c r="S369" s="94"/>
    </row>
    <row r="370" spans="2:19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</row>
    <row r="371" spans="2:19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</row>
    <row r="372" spans="2:19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</row>
    <row r="373" spans="2:19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</row>
    <row r="374" spans="2:19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4"/>
    </row>
    <row r="375" spans="2:19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</row>
    <row r="376" spans="2:19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</row>
    <row r="377" spans="2:19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</row>
    <row r="378" spans="2:19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</row>
    <row r="379" spans="2:19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</row>
    <row r="380" spans="2:19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</row>
    <row r="381" spans="2:19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</row>
    <row r="382" spans="2:19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</row>
    <row r="383" spans="2:19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</row>
    <row r="384" spans="2:19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</row>
    <row r="385" spans="2:19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</row>
    <row r="386" spans="2:19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</row>
    <row r="387" spans="2:19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</row>
    <row r="388" spans="2:19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</row>
    <row r="389" spans="2:19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</row>
    <row r="390" spans="2:19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</row>
    <row r="391" spans="2:19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</row>
    <row r="392" spans="2:19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</row>
    <row r="393" spans="2:19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</row>
    <row r="394" spans="2:19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</row>
    <row r="395" spans="2:19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</row>
    <row r="396" spans="2:19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</row>
    <row r="397" spans="2:19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</row>
    <row r="398" spans="2:19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</row>
    <row r="399" spans="2:19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</row>
    <row r="400" spans="2:19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</row>
    <row r="401" spans="2:19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</row>
    <row r="402" spans="2:19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</row>
    <row r="403" spans="2:19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</row>
    <row r="404" spans="2:19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</row>
    <row r="405" spans="2:19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</row>
    <row r="406" spans="2:19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</row>
    <row r="407" spans="2:19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</row>
    <row r="408" spans="2:19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</row>
    <row r="409" spans="2:19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</row>
    <row r="410" spans="2:19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</row>
    <row r="411" spans="2:19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</row>
    <row r="412" spans="2:19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</row>
    <row r="413" spans="2:19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</row>
    <row r="414" spans="2:19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</row>
    <row r="415" spans="2:19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</row>
    <row r="416" spans="2:19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</row>
    <row r="417" spans="2:19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</row>
    <row r="418" spans="2:19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</row>
    <row r="419" spans="2:19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</row>
    <row r="420" spans="2:19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</row>
    <row r="421" spans="2:19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</row>
    <row r="422" spans="2:19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</row>
    <row r="423" spans="2:19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</row>
    <row r="424" spans="2:19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</row>
    <row r="425" spans="2:19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</row>
    <row r="426" spans="2:19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</row>
    <row r="427" spans="2:19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</row>
    <row r="428" spans="2:19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</row>
    <row r="429" spans="2:19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</row>
    <row r="430" spans="2:19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</row>
    <row r="431" spans="2:19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</row>
    <row r="432" spans="2:19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</row>
    <row r="433" spans="2:19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</row>
    <row r="434" spans="2:19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</row>
    <row r="435" spans="2:19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</row>
    <row r="436" spans="2:19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</row>
    <row r="437" spans="2:19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</row>
    <row r="438" spans="2:19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</row>
    <row r="439" spans="2:19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</row>
    <row r="440" spans="2:19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</row>
    <row r="441" spans="2:19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</row>
    <row r="442" spans="2:19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</row>
    <row r="443" spans="2:19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</row>
    <row r="444" spans="2:19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</row>
    <row r="445" spans="2:19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</row>
    <row r="446" spans="2:19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</row>
    <row r="447" spans="2:19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</row>
    <row r="448" spans="2:19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</row>
    <row r="449" spans="2:19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</row>
    <row r="450" spans="2:19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</row>
    <row r="451" spans="2:19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</row>
    <row r="452" spans="2:19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</row>
    <row r="453" spans="2:19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</row>
    <row r="454" spans="2:19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</row>
    <row r="455" spans="2:19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</row>
    <row r="456" spans="2:19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</row>
    <row r="457" spans="2:19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</row>
    <row r="458" spans="2:19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</row>
    <row r="459" spans="2:19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</row>
    <row r="460" spans="2:19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</row>
    <row r="461" spans="2:19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</row>
    <row r="462" spans="2:19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</row>
    <row r="463" spans="2:19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</row>
    <row r="464" spans="2:19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</row>
    <row r="465" spans="2:19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</row>
    <row r="466" spans="2:19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</row>
    <row r="467" spans="2:19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</row>
    <row r="468" spans="2:19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</row>
    <row r="469" spans="2:19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</row>
    <row r="470" spans="2:19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</row>
    <row r="471" spans="2:19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</row>
    <row r="472" spans="2:19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</row>
    <row r="473" spans="2:19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</row>
    <row r="474" spans="2:19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</row>
    <row r="475" spans="2:19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</row>
    <row r="476" spans="2:19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</row>
    <row r="477" spans="2:19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</row>
    <row r="478" spans="2:19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</row>
    <row r="479" spans="2:19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</row>
    <row r="480" spans="2:19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</row>
    <row r="481" spans="2:19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</row>
    <row r="482" spans="2:19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</row>
    <row r="483" spans="2:19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</row>
    <row r="484" spans="2:19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</row>
    <row r="485" spans="2:19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</row>
    <row r="486" spans="2:19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</row>
    <row r="487" spans="2:19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</row>
    <row r="488" spans="2:19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</row>
    <row r="489" spans="2:19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</row>
    <row r="490" spans="2:19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</row>
    <row r="491" spans="2:19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</row>
    <row r="492" spans="2:19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</row>
    <row r="493" spans="2:19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</row>
    <row r="494" spans="2:19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</row>
    <row r="495" spans="2:19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</row>
    <row r="496" spans="2:19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</row>
    <row r="497" spans="2:19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</row>
    <row r="498" spans="2:19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</row>
    <row r="499" spans="2:19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</row>
    <row r="500" spans="2:19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</row>
    <row r="501" spans="2:19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</row>
    <row r="502" spans="2:19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</row>
    <row r="503" spans="2:19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</row>
    <row r="504" spans="2:19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</row>
    <row r="505" spans="2:19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</row>
    <row r="506" spans="2:19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</row>
    <row r="507" spans="2:19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</row>
    <row r="508" spans="2:19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</row>
    <row r="509" spans="2:19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</row>
    <row r="510" spans="2:19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</row>
    <row r="511" spans="2:19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</row>
    <row r="512" spans="2:19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</row>
    <row r="513" spans="2:19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</row>
    <row r="514" spans="2:19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</row>
    <row r="515" spans="2:19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</row>
    <row r="516" spans="2:19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</row>
    <row r="517" spans="2:19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</row>
    <row r="518" spans="2:19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</row>
    <row r="519" spans="2:19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</row>
    <row r="520" spans="2:19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</row>
    <row r="521" spans="2:19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</row>
    <row r="522" spans="2:19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</row>
    <row r="523" spans="2:19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</row>
    <row r="524" spans="2:19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</row>
    <row r="525" spans="2:19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</row>
    <row r="526" spans="2:19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</row>
    <row r="527" spans="2:19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</row>
    <row r="528" spans="2:19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</row>
    <row r="529" spans="2:19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</row>
    <row r="530" spans="2:19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</row>
    <row r="531" spans="2:19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</row>
    <row r="532" spans="2:19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</row>
    <row r="533" spans="2:19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</row>
    <row r="534" spans="2:19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</row>
    <row r="535" spans="2:19">
      <c r="B535" s="93"/>
      <c r="C535" s="93"/>
      <c r="D535" s="93"/>
      <c r="E535" s="93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</row>
    <row r="536" spans="2:19">
      <c r="B536" s="93"/>
      <c r="C536" s="93"/>
      <c r="D536" s="93"/>
      <c r="E536" s="93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</row>
    <row r="537" spans="2:19">
      <c r="B537" s="93"/>
      <c r="C537" s="93"/>
      <c r="D537" s="93"/>
      <c r="E537" s="93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</row>
    <row r="538" spans="2:19">
      <c r="B538" s="112"/>
      <c r="C538" s="93"/>
      <c r="D538" s="93"/>
      <c r="E538" s="93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</row>
    <row r="539" spans="2:19">
      <c r="B539" s="112"/>
      <c r="C539" s="93"/>
      <c r="D539" s="93"/>
      <c r="E539" s="93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</row>
    <row r="540" spans="2:19">
      <c r="B540" s="113"/>
      <c r="C540" s="93"/>
      <c r="D540" s="93"/>
      <c r="E540" s="93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</row>
    <row r="541" spans="2:19">
      <c r="B541" s="93"/>
      <c r="C541" s="93"/>
      <c r="D541" s="93"/>
      <c r="E541" s="93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</row>
    <row r="542" spans="2:19">
      <c r="B542" s="93"/>
      <c r="C542" s="93"/>
      <c r="D542" s="93"/>
      <c r="E542" s="93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</row>
    <row r="543" spans="2:19">
      <c r="B543" s="93"/>
      <c r="C543" s="93"/>
      <c r="D543" s="93"/>
      <c r="E543" s="93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</row>
    <row r="544" spans="2:19">
      <c r="B544" s="93"/>
      <c r="C544" s="93"/>
      <c r="D544" s="93"/>
      <c r="E544" s="93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</row>
    <row r="545" spans="2:19">
      <c r="B545" s="93"/>
      <c r="C545" s="93"/>
      <c r="D545" s="93"/>
      <c r="E545" s="93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</row>
    <row r="546" spans="2:19">
      <c r="B546" s="93"/>
      <c r="C546" s="93"/>
      <c r="D546" s="93"/>
      <c r="E546" s="93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</row>
    <row r="547" spans="2:19">
      <c r="B547" s="93"/>
      <c r="C547" s="93"/>
      <c r="D547" s="93"/>
      <c r="E547" s="93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</row>
    <row r="548" spans="2:19">
      <c r="B548" s="93"/>
      <c r="C548" s="93"/>
      <c r="D548" s="93"/>
      <c r="E548" s="93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</row>
    <row r="549" spans="2:19">
      <c r="B549" s="93"/>
      <c r="C549" s="93"/>
      <c r="D549" s="93"/>
      <c r="E549" s="93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</row>
    <row r="550" spans="2:19">
      <c r="B550" s="93"/>
      <c r="C550" s="93"/>
      <c r="D550" s="93"/>
      <c r="E550" s="93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</row>
    <row r="551" spans="2:19">
      <c r="B551" s="93"/>
      <c r="C551" s="93"/>
      <c r="D551" s="93"/>
      <c r="E551" s="93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</row>
    <row r="552" spans="2:19">
      <c r="B552" s="93"/>
      <c r="C552" s="93"/>
      <c r="D552" s="93"/>
      <c r="E552" s="93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</row>
    <row r="553" spans="2:19">
      <c r="B553" s="93"/>
      <c r="C553" s="93"/>
      <c r="D553" s="93"/>
      <c r="E553" s="93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</row>
    <row r="554" spans="2:19">
      <c r="B554" s="93"/>
      <c r="C554" s="93"/>
      <c r="D554" s="93"/>
      <c r="E554" s="93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</row>
    <row r="555" spans="2:19">
      <c r="B555" s="93"/>
      <c r="C555" s="93"/>
      <c r="D555" s="93"/>
      <c r="E555" s="93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</row>
    <row r="556" spans="2:19">
      <c r="B556" s="93"/>
      <c r="C556" s="93"/>
      <c r="D556" s="93"/>
      <c r="E556" s="93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</row>
    <row r="557" spans="2:19">
      <c r="B557" s="93"/>
      <c r="C557" s="93"/>
      <c r="D557" s="93"/>
      <c r="E557" s="93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</row>
    <row r="558" spans="2:19">
      <c r="B558" s="93"/>
      <c r="C558" s="93"/>
      <c r="D558" s="93"/>
      <c r="E558" s="93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</row>
    <row r="559" spans="2:19">
      <c r="B559" s="93"/>
      <c r="C559" s="93"/>
      <c r="D559" s="93"/>
      <c r="E559" s="93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</row>
    <row r="560" spans="2:19">
      <c r="B560" s="93"/>
      <c r="C560" s="93"/>
      <c r="D560" s="93"/>
      <c r="E560" s="93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</row>
    <row r="561" spans="2:19">
      <c r="B561" s="93"/>
      <c r="C561" s="93"/>
      <c r="D561" s="93"/>
      <c r="E561" s="93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</row>
    <row r="562" spans="2:19">
      <c r="B562" s="93"/>
      <c r="C562" s="93"/>
      <c r="D562" s="93"/>
      <c r="E562" s="93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</row>
    <row r="563" spans="2:19">
      <c r="B563" s="93"/>
      <c r="C563" s="93"/>
      <c r="D563" s="93"/>
      <c r="E563" s="93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</row>
    <row r="564" spans="2:19">
      <c r="B564" s="93"/>
      <c r="C564" s="93"/>
      <c r="D564" s="93"/>
      <c r="E564" s="93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</row>
    <row r="565" spans="2:19">
      <c r="B565" s="93"/>
      <c r="C565" s="93"/>
      <c r="D565" s="93"/>
      <c r="E565" s="93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</row>
    <row r="566" spans="2:19">
      <c r="B566" s="93"/>
      <c r="C566" s="93"/>
      <c r="D566" s="93"/>
      <c r="E566" s="93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</row>
    <row r="567" spans="2:19">
      <c r="B567" s="93"/>
      <c r="C567" s="93"/>
      <c r="D567" s="93"/>
      <c r="E567" s="93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</row>
    <row r="568" spans="2:19">
      <c r="B568" s="93"/>
      <c r="C568" s="93"/>
      <c r="D568" s="93"/>
      <c r="E568" s="93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</row>
    <row r="569" spans="2:19">
      <c r="B569" s="93"/>
      <c r="C569" s="93"/>
      <c r="D569" s="93"/>
      <c r="E569" s="93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</row>
    <row r="570" spans="2:19">
      <c r="B570" s="93"/>
      <c r="C570" s="93"/>
      <c r="D570" s="93"/>
      <c r="E570" s="93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</row>
    <row r="571" spans="2:19">
      <c r="B571" s="93"/>
      <c r="C571" s="93"/>
      <c r="D571" s="93"/>
      <c r="E571" s="93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</row>
    <row r="572" spans="2:19">
      <c r="B572" s="93"/>
      <c r="C572" s="93"/>
      <c r="D572" s="93"/>
      <c r="E572" s="93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</row>
    <row r="573" spans="2:19">
      <c r="B573" s="93"/>
      <c r="C573" s="93"/>
      <c r="D573" s="93"/>
      <c r="E573" s="93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</row>
    <row r="574" spans="2:19">
      <c r="B574" s="93"/>
      <c r="C574" s="93"/>
      <c r="D574" s="93"/>
      <c r="E574" s="93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</row>
    <row r="575" spans="2:19">
      <c r="B575" s="93"/>
      <c r="C575" s="93"/>
      <c r="D575" s="93"/>
      <c r="E575" s="93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</row>
    <row r="576" spans="2:19">
      <c r="B576" s="93"/>
      <c r="C576" s="93"/>
      <c r="D576" s="93"/>
      <c r="E576" s="93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</row>
    <row r="577" spans="2:19">
      <c r="B577" s="93"/>
      <c r="C577" s="93"/>
      <c r="D577" s="93"/>
      <c r="E577" s="93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</row>
    <row r="578" spans="2:19">
      <c r="B578" s="93"/>
      <c r="C578" s="93"/>
      <c r="D578" s="93"/>
      <c r="E578" s="93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</row>
    <row r="579" spans="2:19">
      <c r="B579" s="93"/>
      <c r="C579" s="93"/>
      <c r="D579" s="93"/>
      <c r="E579" s="93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</row>
    <row r="580" spans="2:19">
      <c r="B580" s="93"/>
      <c r="C580" s="93"/>
      <c r="D580" s="93"/>
      <c r="E580" s="93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</row>
    <row r="581" spans="2:19">
      <c r="B581" s="93"/>
      <c r="C581" s="93"/>
      <c r="D581" s="93"/>
      <c r="E581" s="93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</row>
    <row r="582" spans="2:19">
      <c r="B582" s="93"/>
      <c r="C582" s="93"/>
      <c r="D582" s="93"/>
      <c r="E582" s="93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</row>
    <row r="583" spans="2:19">
      <c r="B583" s="93"/>
      <c r="C583" s="93"/>
      <c r="D583" s="93"/>
      <c r="E583" s="93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</row>
    <row r="584" spans="2:19">
      <c r="B584" s="93"/>
      <c r="C584" s="93"/>
      <c r="D584" s="93"/>
      <c r="E584" s="93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</row>
    <row r="585" spans="2:19">
      <c r="B585" s="93"/>
      <c r="C585" s="93"/>
      <c r="D585" s="93"/>
      <c r="E585" s="93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</row>
    <row r="586" spans="2:19">
      <c r="B586" s="93"/>
      <c r="C586" s="93"/>
      <c r="D586" s="93"/>
      <c r="E586" s="93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</row>
    <row r="587" spans="2:19">
      <c r="B587" s="93"/>
      <c r="C587" s="93"/>
      <c r="D587" s="93"/>
      <c r="E587" s="93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</row>
    <row r="588" spans="2:19">
      <c r="B588" s="93"/>
      <c r="C588" s="93"/>
      <c r="D588" s="93"/>
      <c r="E588" s="93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</row>
    <row r="589" spans="2:19">
      <c r="B589" s="93"/>
      <c r="C589" s="93"/>
      <c r="D589" s="93"/>
      <c r="E589" s="93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</row>
    <row r="590" spans="2:19">
      <c r="B590" s="93"/>
      <c r="C590" s="93"/>
      <c r="D590" s="93"/>
      <c r="E590" s="93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</row>
    <row r="591" spans="2:19">
      <c r="B591" s="93"/>
      <c r="C591" s="93"/>
      <c r="D591" s="93"/>
      <c r="E591" s="93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</row>
    <row r="592" spans="2:19">
      <c r="B592" s="93"/>
      <c r="C592" s="93"/>
      <c r="D592" s="93"/>
      <c r="E592" s="93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</row>
    <row r="593" spans="2:19">
      <c r="B593" s="93"/>
      <c r="C593" s="93"/>
      <c r="D593" s="93"/>
      <c r="E593" s="93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</row>
    <row r="594" spans="2:19">
      <c r="B594" s="93"/>
      <c r="C594" s="93"/>
      <c r="D594" s="93"/>
      <c r="E594" s="93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</row>
    <row r="595" spans="2:19">
      <c r="B595" s="93"/>
      <c r="C595" s="93"/>
      <c r="D595" s="93"/>
      <c r="E595" s="93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</row>
    <row r="596" spans="2:19">
      <c r="B596" s="93"/>
      <c r="C596" s="93"/>
      <c r="D596" s="93"/>
      <c r="E596" s="93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</row>
    <row r="597" spans="2:19">
      <c r="B597" s="93"/>
      <c r="C597" s="93"/>
      <c r="D597" s="93"/>
      <c r="E597" s="93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</row>
    <row r="598" spans="2:19">
      <c r="B598" s="93"/>
      <c r="C598" s="93"/>
      <c r="D598" s="93"/>
      <c r="E598" s="93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</row>
    <row r="599" spans="2:19">
      <c r="B599" s="93"/>
      <c r="C599" s="93"/>
      <c r="D599" s="93"/>
      <c r="E599" s="93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</row>
    <row r="600" spans="2:19">
      <c r="B600" s="93"/>
      <c r="C600" s="93"/>
      <c r="D600" s="93"/>
      <c r="E600" s="93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</row>
    <row r="601" spans="2:19">
      <c r="B601" s="93"/>
      <c r="C601" s="93"/>
      <c r="D601" s="93"/>
      <c r="E601" s="93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</row>
    <row r="602" spans="2:19">
      <c r="B602" s="93"/>
      <c r="C602" s="93"/>
      <c r="D602" s="93"/>
      <c r="E602" s="93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</row>
    <row r="603" spans="2:19">
      <c r="B603" s="93"/>
      <c r="C603" s="93"/>
      <c r="D603" s="93"/>
      <c r="E603" s="93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</row>
    <row r="604" spans="2:19">
      <c r="B604" s="93"/>
      <c r="C604" s="93"/>
      <c r="D604" s="93"/>
      <c r="E604" s="93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</row>
    <row r="605" spans="2:19">
      <c r="B605" s="93"/>
      <c r="C605" s="93"/>
      <c r="D605" s="93"/>
      <c r="E605" s="93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</row>
    <row r="606" spans="2:19">
      <c r="B606" s="93"/>
      <c r="C606" s="93"/>
      <c r="D606" s="93"/>
      <c r="E606" s="93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</row>
    <row r="607" spans="2:19">
      <c r="B607" s="93"/>
      <c r="C607" s="93"/>
      <c r="D607" s="93"/>
      <c r="E607" s="93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</row>
    <row r="608" spans="2:19">
      <c r="B608" s="93"/>
      <c r="C608" s="93"/>
      <c r="D608" s="93"/>
      <c r="E608" s="93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</row>
    <row r="609" spans="2:19">
      <c r="B609" s="93"/>
      <c r="C609" s="93"/>
      <c r="D609" s="93"/>
      <c r="E609" s="93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</row>
    <row r="610" spans="2:19">
      <c r="B610" s="93"/>
      <c r="C610" s="93"/>
      <c r="D610" s="93"/>
      <c r="E610" s="93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</row>
    <row r="611" spans="2:19">
      <c r="B611" s="93"/>
      <c r="C611" s="93"/>
      <c r="D611" s="93"/>
      <c r="E611" s="93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</row>
    <row r="612" spans="2:19">
      <c r="B612" s="93"/>
      <c r="C612" s="93"/>
      <c r="D612" s="93"/>
      <c r="E612" s="93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</row>
    <row r="613" spans="2:19">
      <c r="B613" s="93"/>
      <c r="C613" s="93"/>
      <c r="D613" s="93"/>
      <c r="E613" s="93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</row>
    <row r="614" spans="2:19">
      <c r="B614" s="93"/>
      <c r="C614" s="93"/>
      <c r="D614" s="93"/>
      <c r="E614" s="93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</row>
    <row r="615" spans="2:19">
      <c r="B615" s="93"/>
      <c r="C615" s="93"/>
      <c r="D615" s="93"/>
      <c r="E615" s="93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</row>
    <row r="616" spans="2:19">
      <c r="B616" s="93"/>
      <c r="C616" s="93"/>
      <c r="D616" s="93"/>
      <c r="E616" s="93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</row>
    <row r="617" spans="2:19">
      <c r="B617" s="93"/>
      <c r="C617" s="93"/>
      <c r="D617" s="93"/>
      <c r="E617" s="93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</row>
    <row r="618" spans="2:19">
      <c r="B618" s="93"/>
      <c r="C618" s="93"/>
      <c r="D618" s="93"/>
      <c r="E618" s="93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</row>
    <row r="619" spans="2:19">
      <c r="B619" s="93"/>
      <c r="C619" s="93"/>
      <c r="D619" s="93"/>
      <c r="E619" s="93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</row>
    <row r="620" spans="2:19">
      <c r="B620" s="93"/>
      <c r="C620" s="93"/>
      <c r="D620" s="93"/>
      <c r="E620" s="93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</row>
    <row r="621" spans="2:19">
      <c r="B621" s="93"/>
      <c r="C621" s="93"/>
      <c r="D621" s="93"/>
      <c r="E621" s="93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</row>
    <row r="622" spans="2:19">
      <c r="B622" s="93"/>
      <c r="C622" s="93"/>
      <c r="D622" s="93"/>
      <c r="E622" s="93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</row>
    <row r="623" spans="2:19">
      <c r="B623" s="93"/>
      <c r="C623" s="93"/>
      <c r="D623" s="93"/>
      <c r="E623" s="93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</row>
    <row r="624" spans="2:19">
      <c r="B624" s="93"/>
      <c r="C624" s="93"/>
      <c r="D624" s="93"/>
      <c r="E624" s="93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</row>
    <row r="625" spans="2:19">
      <c r="B625" s="93"/>
      <c r="C625" s="93"/>
      <c r="D625" s="93"/>
      <c r="E625" s="93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</row>
    <row r="626" spans="2:19">
      <c r="B626" s="93"/>
      <c r="C626" s="93"/>
      <c r="D626" s="93"/>
      <c r="E626" s="93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</row>
    <row r="627" spans="2:19">
      <c r="B627" s="93"/>
      <c r="C627" s="93"/>
      <c r="D627" s="93"/>
      <c r="E627" s="93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</row>
    <row r="628" spans="2:19">
      <c r="B628" s="93"/>
      <c r="C628" s="93"/>
      <c r="D628" s="93"/>
      <c r="E628" s="93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</row>
    <row r="629" spans="2:19">
      <c r="B629" s="93"/>
      <c r="C629" s="93"/>
      <c r="D629" s="93"/>
      <c r="E629" s="93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</row>
    <row r="630" spans="2:19">
      <c r="B630" s="93"/>
      <c r="C630" s="93"/>
      <c r="D630" s="93"/>
      <c r="E630" s="93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</row>
    <row r="631" spans="2:19">
      <c r="B631" s="93"/>
      <c r="C631" s="93"/>
      <c r="D631" s="93"/>
      <c r="E631" s="93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</row>
    <row r="632" spans="2:19">
      <c r="B632" s="93"/>
      <c r="C632" s="93"/>
      <c r="D632" s="93"/>
      <c r="E632" s="93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</row>
    <row r="633" spans="2:19">
      <c r="B633" s="93"/>
      <c r="C633" s="93"/>
      <c r="D633" s="93"/>
      <c r="E633" s="93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</row>
    <row r="634" spans="2:19">
      <c r="B634" s="93"/>
      <c r="C634" s="93"/>
      <c r="D634" s="93"/>
      <c r="E634" s="93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</row>
    <row r="635" spans="2:19">
      <c r="B635" s="93"/>
      <c r="C635" s="93"/>
      <c r="D635" s="93"/>
      <c r="E635" s="93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</row>
    <row r="636" spans="2:19">
      <c r="B636" s="93"/>
      <c r="C636" s="93"/>
      <c r="D636" s="93"/>
      <c r="E636" s="93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</row>
    <row r="637" spans="2:19">
      <c r="B637" s="93"/>
      <c r="C637" s="93"/>
      <c r="D637" s="93"/>
      <c r="E637" s="93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</row>
    <row r="638" spans="2:19">
      <c r="B638" s="93"/>
      <c r="C638" s="93"/>
      <c r="D638" s="93"/>
      <c r="E638" s="93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</row>
    <row r="639" spans="2:19">
      <c r="B639" s="93"/>
      <c r="C639" s="93"/>
      <c r="D639" s="93"/>
      <c r="E639" s="93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</row>
    <row r="640" spans="2:19">
      <c r="B640" s="93"/>
      <c r="C640" s="93"/>
      <c r="D640" s="93"/>
      <c r="E640" s="93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</row>
    <row r="641" spans="2:19">
      <c r="B641" s="93"/>
      <c r="C641" s="93"/>
      <c r="D641" s="93"/>
      <c r="E641" s="93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</row>
    <row r="642" spans="2:19">
      <c r="B642" s="93"/>
      <c r="C642" s="93"/>
      <c r="D642" s="93"/>
      <c r="E642" s="93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</row>
    <row r="643" spans="2:19">
      <c r="B643" s="93"/>
      <c r="C643" s="93"/>
      <c r="D643" s="93"/>
      <c r="E643" s="93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</row>
    <row r="644" spans="2:19">
      <c r="B644" s="93"/>
      <c r="C644" s="93"/>
      <c r="D644" s="93"/>
      <c r="E644" s="93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</row>
    <row r="645" spans="2:19">
      <c r="B645" s="93"/>
      <c r="C645" s="93"/>
      <c r="D645" s="93"/>
      <c r="E645" s="93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</row>
    <row r="646" spans="2:19">
      <c r="B646" s="93"/>
      <c r="C646" s="93"/>
      <c r="D646" s="93"/>
      <c r="E646" s="93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</row>
    <row r="647" spans="2:19">
      <c r="B647" s="93"/>
      <c r="C647" s="93"/>
      <c r="D647" s="93"/>
      <c r="E647" s="93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</row>
    <row r="648" spans="2:19">
      <c r="B648" s="93"/>
      <c r="C648" s="93"/>
      <c r="D648" s="93"/>
      <c r="E648" s="93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</row>
    <row r="649" spans="2:19">
      <c r="B649" s="93"/>
      <c r="C649" s="93"/>
      <c r="D649" s="93"/>
      <c r="E649" s="93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</row>
    <row r="650" spans="2:19">
      <c r="B650" s="93"/>
      <c r="C650" s="93"/>
      <c r="D650" s="93"/>
      <c r="E650" s="93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</row>
    <row r="651" spans="2:19">
      <c r="B651" s="93"/>
      <c r="C651" s="93"/>
      <c r="D651" s="93"/>
      <c r="E651" s="93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</row>
    <row r="652" spans="2:19">
      <c r="B652" s="93"/>
      <c r="C652" s="93"/>
      <c r="D652" s="93"/>
      <c r="E652" s="93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</row>
    <row r="653" spans="2:19">
      <c r="B653" s="93"/>
      <c r="C653" s="93"/>
      <c r="D653" s="93"/>
      <c r="E653" s="93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</row>
    <row r="654" spans="2:19">
      <c r="B654" s="93"/>
      <c r="C654" s="93"/>
      <c r="D654" s="93"/>
      <c r="E654" s="93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</row>
    <row r="655" spans="2:19">
      <c r="B655" s="93"/>
      <c r="C655" s="93"/>
      <c r="D655" s="93"/>
      <c r="E655" s="93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</row>
    <row r="656" spans="2:19">
      <c r="B656" s="93"/>
      <c r="C656" s="93"/>
      <c r="D656" s="93"/>
      <c r="E656" s="93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</row>
    <row r="657" spans="2:19">
      <c r="B657" s="93"/>
      <c r="C657" s="93"/>
      <c r="D657" s="93"/>
      <c r="E657" s="93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</row>
    <row r="658" spans="2:19">
      <c r="B658" s="93"/>
      <c r="C658" s="93"/>
      <c r="D658" s="93"/>
      <c r="E658" s="93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</row>
    <row r="659" spans="2:19">
      <c r="B659" s="93"/>
      <c r="C659" s="93"/>
      <c r="D659" s="93"/>
      <c r="E659" s="93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</row>
    <row r="660" spans="2:19">
      <c r="B660" s="93"/>
      <c r="C660" s="93"/>
      <c r="D660" s="93"/>
      <c r="E660" s="93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</row>
    <row r="661" spans="2:19">
      <c r="B661" s="93"/>
      <c r="C661" s="93"/>
      <c r="D661" s="93"/>
      <c r="E661" s="93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</row>
    <row r="662" spans="2:19">
      <c r="B662" s="93"/>
      <c r="C662" s="93"/>
      <c r="D662" s="93"/>
      <c r="E662" s="93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</row>
    <row r="663" spans="2:19">
      <c r="B663" s="93"/>
      <c r="C663" s="93"/>
      <c r="D663" s="93"/>
      <c r="E663" s="93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</row>
    <row r="664" spans="2:19">
      <c r="B664" s="93"/>
      <c r="C664" s="93"/>
      <c r="D664" s="93"/>
      <c r="E664" s="93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</row>
    <row r="665" spans="2:19">
      <c r="B665" s="93"/>
      <c r="C665" s="93"/>
      <c r="D665" s="93"/>
      <c r="E665" s="93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</row>
    <row r="666" spans="2:19">
      <c r="B666" s="93"/>
      <c r="C666" s="93"/>
      <c r="D666" s="93"/>
      <c r="E666" s="93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</row>
    <row r="667" spans="2:19">
      <c r="B667" s="93"/>
      <c r="C667" s="93"/>
      <c r="D667" s="93"/>
      <c r="E667" s="93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</row>
    <row r="668" spans="2:19">
      <c r="B668" s="93"/>
      <c r="C668" s="93"/>
      <c r="D668" s="93"/>
      <c r="E668" s="93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</row>
  </sheetData>
  <sheetProtection sheet="1" objects="1" scenarios="1"/>
  <mergeCells count="2">
    <mergeCell ref="B6:S6"/>
    <mergeCell ref="B7:S7"/>
  </mergeCells>
  <phoneticPr fontId="4" type="noConversion"/>
  <conditionalFormatting sqref="B12:B37">
    <cfRule type="cellIs" dxfId="8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AW404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7.140625" style="2" bestFit="1" customWidth="1"/>
    <col min="3" max="3" width="35.42578125" style="2" customWidth="1"/>
    <col min="4" max="4" width="6.5703125" style="2" bestFit="1" customWidth="1"/>
    <col min="5" max="5" width="14.5703125" style="2" customWidth="1"/>
    <col min="6" max="6" width="34.7109375" style="1" bestFit="1" customWidth="1"/>
    <col min="7" max="7" width="12" style="1" bestFit="1" customWidth="1"/>
    <col min="8" max="8" width="11.28515625" style="1" bestFit="1" customWidth="1"/>
    <col min="9" max="9" width="10.140625" style="1" bestFit="1" customWidth="1"/>
    <col min="10" max="10" width="9" style="1" bestFit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145</v>
      </c>
      <c r="C1" s="46" t="s" vm="1">
        <v>228</v>
      </c>
    </row>
    <row r="2" spans="2:49">
      <c r="B2" s="46" t="s">
        <v>144</v>
      </c>
      <c r="C2" s="46" t="s">
        <v>229</v>
      </c>
    </row>
    <row r="3" spans="2:49">
      <c r="B3" s="46" t="s">
        <v>146</v>
      </c>
      <c r="C3" s="46" t="s">
        <v>230</v>
      </c>
    </row>
    <row r="4" spans="2:49">
      <c r="B4" s="46" t="s">
        <v>147</v>
      </c>
      <c r="C4" s="46">
        <v>12152</v>
      </c>
    </row>
    <row r="6" spans="2:49" ht="26.25" customHeight="1">
      <c r="B6" s="133" t="s">
        <v>173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5"/>
    </row>
    <row r="7" spans="2:49" ht="26.25" customHeight="1">
      <c r="B7" s="133" t="s">
        <v>92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5"/>
    </row>
    <row r="8" spans="2:49" s="3" customFormat="1" ht="63">
      <c r="B8" s="21" t="s">
        <v>116</v>
      </c>
      <c r="C8" s="29" t="s">
        <v>47</v>
      </c>
      <c r="D8" s="29" t="s">
        <v>118</v>
      </c>
      <c r="E8" s="29" t="s">
        <v>117</v>
      </c>
      <c r="F8" s="29" t="s">
        <v>67</v>
      </c>
      <c r="G8" s="29" t="s">
        <v>103</v>
      </c>
      <c r="H8" s="29" t="s">
        <v>204</v>
      </c>
      <c r="I8" s="29" t="s">
        <v>203</v>
      </c>
      <c r="J8" s="29" t="s">
        <v>111</v>
      </c>
      <c r="K8" s="29" t="s">
        <v>60</v>
      </c>
      <c r="L8" s="29" t="s">
        <v>148</v>
      </c>
      <c r="M8" s="30" t="s">
        <v>150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211</v>
      </c>
      <c r="I9" s="31"/>
      <c r="J9" s="31" t="s">
        <v>207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74" t="s">
        <v>31</v>
      </c>
      <c r="C11" s="74"/>
      <c r="D11" s="75"/>
      <c r="E11" s="74"/>
      <c r="F11" s="75"/>
      <c r="G11" s="75"/>
      <c r="H11" s="77"/>
      <c r="I11" s="77"/>
      <c r="J11" s="77">
        <v>1757.8594406210002</v>
      </c>
      <c r="K11" s="78"/>
      <c r="L11" s="78">
        <f>IFERROR(J11/$J$11,0)</f>
        <v>1</v>
      </c>
      <c r="M11" s="78">
        <f>J11/'סכום נכסי הקרן'!$C$42</f>
        <v>1.4433296281073883E-2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79" t="s">
        <v>197</v>
      </c>
      <c r="C12" s="80"/>
      <c r="D12" s="81"/>
      <c r="E12" s="80"/>
      <c r="F12" s="81"/>
      <c r="G12" s="81"/>
      <c r="H12" s="83"/>
      <c r="I12" s="83"/>
      <c r="J12" s="83">
        <v>512.19848103899994</v>
      </c>
      <c r="K12" s="84"/>
      <c r="L12" s="84">
        <f t="shared" ref="L12:L49" si="0">IFERROR(J12/$J$11,0)</f>
        <v>0.2913762438583003</v>
      </c>
      <c r="M12" s="84">
        <f>J12/'סכום נכסי הקרן'!$C$42</f>
        <v>4.2055196568732828E-3</v>
      </c>
    </row>
    <row r="13" spans="2:49">
      <c r="B13" s="86" t="s">
        <v>2027</v>
      </c>
      <c r="C13" s="87">
        <v>9114</v>
      </c>
      <c r="D13" s="88" t="s">
        <v>29</v>
      </c>
      <c r="E13" s="87" t="s">
        <v>2028</v>
      </c>
      <c r="F13" s="88" t="s">
        <v>1462</v>
      </c>
      <c r="G13" s="88" t="s">
        <v>131</v>
      </c>
      <c r="H13" s="90">
        <v>291.76</v>
      </c>
      <c r="I13" s="90">
        <v>824.19640000000004</v>
      </c>
      <c r="J13" s="90">
        <v>8.4620699999999989</v>
      </c>
      <c r="K13" s="91">
        <v>3.5074255936133889E-5</v>
      </c>
      <c r="L13" s="91">
        <f t="shared" si="0"/>
        <v>4.8138490509858954E-3</v>
      </c>
      <c r="M13" s="91">
        <f>J13/'סכום נכסי הקרן'!$C$42</f>
        <v>6.9479709605245769E-5</v>
      </c>
    </row>
    <row r="14" spans="2:49">
      <c r="B14" s="86" t="s">
        <v>2029</v>
      </c>
      <c r="C14" s="87">
        <v>8423</v>
      </c>
      <c r="D14" s="88" t="s">
        <v>29</v>
      </c>
      <c r="E14" s="87" t="s">
        <v>2030</v>
      </c>
      <c r="F14" s="88" t="s">
        <v>614</v>
      </c>
      <c r="G14" s="88" t="s">
        <v>131</v>
      </c>
      <c r="H14" s="90">
        <v>250267.17</v>
      </c>
      <c r="I14" s="110">
        <v>0</v>
      </c>
      <c r="J14" s="110">
        <v>0</v>
      </c>
      <c r="K14" s="91">
        <v>5.0910979120324557E-5</v>
      </c>
      <c r="L14" s="91">
        <f t="shared" ref="L14:L16" si="1">IFERROR(J14/$J$11,0)</f>
        <v>0</v>
      </c>
      <c r="M14" s="91">
        <f>J14/'סכום נכסי הקרן'!$C$42</f>
        <v>0</v>
      </c>
    </row>
    <row r="15" spans="2:49">
      <c r="B15" s="86" t="s">
        <v>2031</v>
      </c>
      <c r="C15" s="87">
        <v>8460</v>
      </c>
      <c r="D15" s="88" t="s">
        <v>29</v>
      </c>
      <c r="E15" s="87" t="s">
        <v>2032</v>
      </c>
      <c r="F15" s="88" t="s">
        <v>1462</v>
      </c>
      <c r="G15" s="88" t="s">
        <v>131</v>
      </c>
      <c r="H15" s="90">
        <v>1082.76</v>
      </c>
      <c r="I15" s="90">
        <v>322.17919999999998</v>
      </c>
      <c r="J15" s="90">
        <v>12.275780000000001</v>
      </c>
      <c r="K15" s="91">
        <v>9.4715040524672827E-5</v>
      </c>
      <c r="L15" s="91">
        <f t="shared" si="1"/>
        <v>6.983368360591634E-3</v>
      </c>
      <c r="M15" s="91">
        <f>J15/'סכום נכסי הקרן'!$C$42</f>
        <v>1.0079302458829625E-4</v>
      </c>
    </row>
    <row r="16" spans="2:49">
      <c r="B16" s="86" t="s">
        <v>2033</v>
      </c>
      <c r="C16" s="87">
        <v>8525</v>
      </c>
      <c r="D16" s="88" t="s">
        <v>29</v>
      </c>
      <c r="E16" s="87" t="s">
        <v>2034</v>
      </c>
      <c r="F16" s="88" t="s">
        <v>1462</v>
      </c>
      <c r="G16" s="88" t="s">
        <v>131</v>
      </c>
      <c r="H16" s="90">
        <v>418.65</v>
      </c>
      <c r="I16" s="90">
        <v>580.20000000000005</v>
      </c>
      <c r="J16" s="90">
        <v>8.5476900000000011</v>
      </c>
      <c r="K16" s="91">
        <v>4.1778964494857813E-5</v>
      </c>
      <c r="L16" s="91">
        <f t="shared" si="1"/>
        <v>4.8625560169818539E-3</v>
      </c>
      <c r="M16" s="91">
        <f>J16/'סכום נכסי הקרן'!$C$42</f>
        <v>7.018271167641764E-5</v>
      </c>
    </row>
    <row r="17" spans="2:13">
      <c r="B17" s="86" t="s">
        <v>2035</v>
      </c>
      <c r="C17" s="87">
        <v>9326</v>
      </c>
      <c r="D17" s="88" t="s">
        <v>29</v>
      </c>
      <c r="E17" s="87" t="s">
        <v>2036</v>
      </c>
      <c r="F17" s="88" t="s">
        <v>1632</v>
      </c>
      <c r="G17" s="88" t="s">
        <v>131</v>
      </c>
      <c r="H17" s="90">
        <v>1526.8925449999997</v>
      </c>
      <c r="I17" s="90">
        <v>100</v>
      </c>
      <c r="J17" s="90">
        <v>5.3731348649999999</v>
      </c>
      <c r="K17" s="91">
        <v>7.6344627249999984E-7</v>
      </c>
      <c r="L17" s="91">
        <f t="shared" si="0"/>
        <v>3.0566350988232762E-3</v>
      </c>
      <c r="M17" s="91">
        <f>J17/'סכום נכסי הקרן'!$C$42</f>
        <v>4.4117320004445893E-5</v>
      </c>
    </row>
    <row r="18" spans="2:13">
      <c r="B18" s="86" t="s">
        <v>2037</v>
      </c>
      <c r="C18" s="87">
        <v>8561</v>
      </c>
      <c r="D18" s="88" t="s">
        <v>29</v>
      </c>
      <c r="E18" s="87" t="s">
        <v>2038</v>
      </c>
      <c r="F18" s="88" t="s">
        <v>645</v>
      </c>
      <c r="G18" s="88" t="s">
        <v>132</v>
      </c>
      <c r="H18" s="90">
        <v>79072.3</v>
      </c>
      <c r="I18" s="90">
        <v>106.50960000000001</v>
      </c>
      <c r="J18" s="90">
        <v>84.219589999999997</v>
      </c>
      <c r="K18" s="91">
        <v>1.218240517053544E-4</v>
      </c>
      <c r="L18" s="91">
        <f t="shared" si="0"/>
        <v>4.7910309580979742E-2</v>
      </c>
      <c r="M18" s="91">
        <f>J18/'סכום נכסי הקרן'!$C$42</f>
        <v>6.915036931002534E-4</v>
      </c>
    </row>
    <row r="19" spans="2:13">
      <c r="B19" s="86" t="s">
        <v>2039</v>
      </c>
      <c r="C19" s="87">
        <v>9398</v>
      </c>
      <c r="D19" s="88" t="s">
        <v>29</v>
      </c>
      <c r="E19" s="87" t="s">
        <v>2040</v>
      </c>
      <c r="F19" s="88" t="s">
        <v>1632</v>
      </c>
      <c r="G19" s="88" t="s">
        <v>131</v>
      </c>
      <c r="H19" s="90">
        <v>1526.8925449999997</v>
      </c>
      <c r="I19" s="90">
        <v>100</v>
      </c>
      <c r="J19" s="90">
        <v>5.3731348649999999</v>
      </c>
      <c r="K19" s="91">
        <v>7.6344627249999984E-7</v>
      </c>
      <c r="L19" s="91">
        <f t="shared" si="0"/>
        <v>3.0566350988232762E-3</v>
      </c>
      <c r="M19" s="91">
        <f>J19/'סכום נכסי הקרן'!$C$42</f>
        <v>4.4117320004445893E-5</v>
      </c>
    </row>
    <row r="20" spans="2:13">
      <c r="B20" s="86" t="s">
        <v>2041</v>
      </c>
      <c r="C20" s="87">
        <v>8652</v>
      </c>
      <c r="D20" s="88" t="s">
        <v>29</v>
      </c>
      <c r="E20" s="87" t="s">
        <v>2042</v>
      </c>
      <c r="F20" s="88" t="s">
        <v>1462</v>
      </c>
      <c r="G20" s="88" t="s">
        <v>131</v>
      </c>
      <c r="H20" s="90">
        <v>1430.6</v>
      </c>
      <c r="I20" s="90">
        <v>636.41120000000001</v>
      </c>
      <c r="J20" s="90">
        <v>32.038730000000001</v>
      </c>
      <c r="K20" s="91">
        <v>7.6743829605594667E-6</v>
      </c>
      <c r="L20" s="91">
        <f t="shared" si="0"/>
        <v>1.8225990804294146E-2</v>
      </c>
      <c r="M20" s="91">
        <f>J20/'סכום נכסי הקרן'!$C$42</f>
        <v>2.6306112529450549E-4</v>
      </c>
    </row>
    <row r="21" spans="2:13">
      <c r="B21" s="86" t="s">
        <v>2043</v>
      </c>
      <c r="C21" s="87">
        <v>9152</v>
      </c>
      <c r="D21" s="88" t="s">
        <v>29</v>
      </c>
      <c r="E21" s="87" t="s">
        <v>2044</v>
      </c>
      <c r="F21" s="88" t="s">
        <v>1632</v>
      </c>
      <c r="G21" s="88" t="s">
        <v>131</v>
      </c>
      <c r="H21" s="90">
        <v>1526.8925449999997</v>
      </c>
      <c r="I21" s="90">
        <v>100</v>
      </c>
      <c r="J21" s="90">
        <v>5.3731348649999999</v>
      </c>
      <c r="K21" s="91">
        <v>7.6344627249999984E-7</v>
      </c>
      <c r="L21" s="91">
        <f t="shared" si="0"/>
        <v>3.0566350988232762E-3</v>
      </c>
      <c r="M21" s="91">
        <f>J21/'סכום נכסי הקרן'!$C$42</f>
        <v>4.4117320004445893E-5</v>
      </c>
    </row>
    <row r="22" spans="2:13">
      <c r="B22" s="86" t="s">
        <v>2045</v>
      </c>
      <c r="C22" s="87">
        <v>8839</v>
      </c>
      <c r="D22" s="88" t="s">
        <v>29</v>
      </c>
      <c r="E22" s="87" t="s">
        <v>2046</v>
      </c>
      <c r="F22" s="88" t="s">
        <v>129</v>
      </c>
      <c r="G22" s="88" t="s">
        <v>131</v>
      </c>
      <c r="H22" s="90">
        <v>596.18023800000003</v>
      </c>
      <c r="I22" s="90">
        <v>1272.991</v>
      </c>
      <c r="J22" s="90">
        <v>26.706819819999996</v>
      </c>
      <c r="K22" s="91">
        <v>5.6616332138853416E-5</v>
      </c>
      <c r="L22" s="91">
        <f t="shared" si="0"/>
        <v>1.5192807344462798E-2</v>
      </c>
      <c r="M22" s="91">
        <f>J22/'סכום נכסי הקרן'!$C$42</f>
        <v>2.1928228974390688E-4</v>
      </c>
    </row>
    <row r="23" spans="2:13">
      <c r="B23" s="86" t="s">
        <v>2047</v>
      </c>
      <c r="C23" s="87">
        <v>9262</v>
      </c>
      <c r="D23" s="88" t="s">
        <v>29</v>
      </c>
      <c r="E23" s="87" t="s">
        <v>2048</v>
      </c>
      <c r="F23" s="88" t="s">
        <v>1632</v>
      </c>
      <c r="G23" s="88" t="s">
        <v>131</v>
      </c>
      <c r="H23" s="90">
        <v>1526.8925449999997</v>
      </c>
      <c r="I23" s="90">
        <v>100</v>
      </c>
      <c r="J23" s="90">
        <v>5.3731348649999999</v>
      </c>
      <c r="K23" s="91">
        <v>7.6344627249999984E-7</v>
      </c>
      <c r="L23" s="91">
        <f t="shared" si="0"/>
        <v>3.0566350988232762E-3</v>
      </c>
      <c r="M23" s="91">
        <f>J23/'סכום נכסי הקרן'!$C$42</f>
        <v>4.4117320004445893E-5</v>
      </c>
    </row>
    <row r="24" spans="2:13">
      <c r="B24" s="86" t="s">
        <v>2049</v>
      </c>
      <c r="C24" s="87">
        <v>8838</v>
      </c>
      <c r="D24" s="88" t="s">
        <v>29</v>
      </c>
      <c r="E24" s="87" t="s">
        <v>2050</v>
      </c>
      <c r="F24" s="88" t="s">
        <v>504</v>
      </c>
      <c r="G24" s="88" t="s">
        <v>131</v>
      </c>
      <c r="H24" s="90">
        <v>1094.2958020000001</v>
      </c>
      <c r="I24" s="90">
        <v>1115.5499</v>
      </c>
      <c r="J24" s="90">
        <v>42.957895933000003</v>
      </c>
      <c r="K24" s="91">
        <v>4.6370749415336575E-5</v>
      </c>
      <c r="L24" s="91">
        <f t="shared" si="0"/>
        <v>2.4437617104257344E-2</v>
      </c>
      <c r="M24" s="91">
        <f>J24/'סכום נכסי הקרן'!$C$42</f>
        <v>3.5271536806918508E-4</v>
      </c>
    </row>
    <row r="25" spans="2:13">
      <c r="B25" s="86" t="s">
        <v>2051</v>
      </c>
      <c r="C25" s="87" t="s">
        <v>2052</v>
      </c>
      <c r="D25" s="88" t="s">
        <v>29</v>
      </c>
      <c r="E25" s="87" t="s">
        <v>2053</v>
      </c>
      <c r="F25" s="88" t="s">
        <v>1500</v>
      </c>
      <c r="G25" s="88" t="s">
        <v>132</v>
      </c>
      <c r="H25" s="90">
        <v>21071</v>
      </c>
      <c r="I25" s="90">
        <v>380</v>
      </c>
      <c r="J25" s="90">
        <v>80.069800000000001</v>
      </c>
      <c r="K25" s="91">
        <v>3.6520257319967291E-5</v>
      </c>
      <c r="L25" s="91">
        <f t="shared" si="0"/>
        <v>4.554960319905537E-2</v>
      </c>
      <c r="M25" s="91">
        <f>J25/'סכום נכסי הקרן'!$C$42</f>
        <v>6.5743091845731701E-4</v>
      </c>
    </row>
    <row r="26" spans="2:13">
      <c r="B26" s="86" t="s">
        <v>2054</v>
      </c>
      <c r="C26" s="87">
        <v>8726</v>
      </c>
      <c r="D26" s="88" t="s">
        <v>29</v>
      </c>
      <c r="E26" s="87" t="s">
        <v>2055</v>
      </c>
      <c r="F26" s="88" t="s">
        <v>1015</v>
      </c>
      <c r="G26" s="88" t="s">
        <v>131</v>
      </c>
      <c r="H26" s="90">
        <v>1452.24</v>
      </c>
      <c r="I26" s="90">
        <v>334.45</v>
      </c>
      <c r="J26" s="90">
        <v>17.091849999999997</v>
      </c>
      <c r="K26" s="91">
        <v>4.8570156648788688E-7</v>
      </c>
      <c r="L26" s="91">
        <f t="shared" si="0"/>
        <v>9.723103909810871E-3</v>
      </c>
      <c r="M26" s="91">
        <f>J26/'סכום נכסי הקרן'!$C$42</f>
        <v>1.4033643950196818E-4</v>
      </c>
    </row>
    <row r="27" spans="2:13">
      <c r="B27" s="86" t="s">
        <v>2056</v>
      </c>
      <c r="C27" s="87">
        <v>8631</v>
      </c>
      <c r="D27" s="88" t="s">
        <v>29</v>
      </c>
      <c r="E27" s="87" t="s">
        <v>2057</v>
      </c>
      <c r="F27" s="88" t="s">
        <v>1462</v>
      </c>
      <c r="G27" s="88" t="s">
        <v>131</v>
      </c>
      <c r="H27" s="90">
        <v>1074.5</v>
      </c>
      <c r="I27" s="90">
        <v>369.08190000000002</v>
      </c>
      <c r="J27" s="90">
        <v>13.955620000000001</v>
      </c>
      <c r="K27" s="91">
        <v>2.1128733299031924E-5</v>
      </c>
      <c r="L27" s="91">
        <f t="shared" si="0"/>
        <v>7.9389851529140971E-3</v>
      </c>
      <c r="M27" s="91">
        <f>J27/'סכום נכסי הקרן'!$C$42</f>
        <v>1.1458572488305582E-4</v>
      </c>
    </row>
    <row r="28" spans="2:13">
      <c r="B28" s="86" t="s">
        <v>2058</v>
      </c>
      <c r="C28" s="87">
        <v>8603</v>
      </c>
      <c r="D28" s="88" t="s">
        <v>29</v>
      </c>
      <c r="E28" s="87" t="s">
        <v>2059</v>
      </c>
      <c r="F28" s="88" t="s">
        <v>1462</v>
      </c>
      <c r="G28" s="88" t="s">
        <v>131</v>
      </c>
      <c r="H28" s="90">
        <v>6.5</v>
      </c>
      <c r="I28" s="90">
        <v>15266.785099999999</v>
      </c>
      <c r="J28" s="90">
        <v>3.4920399999999998</v>
      </c>
      <c r="K28" s="91">
        <v>8.0989022997019985E-5</v>
      </c>
      <c r="L28" s="91">
        <f t="shared" si="0"/>
        <v>1.9865297072707727E-3</v>
      </c>
      <c r="M28" s="91">
        <f>J28/'סכום נכסי הקרן'!$C$42</f>
        <v>2.8672171836194036E-5</v>
      </c>
    </row>
    <row r="29" spans="2:13">
      <c r="B29" s="86" t="s">
        <v>2060</v>
      </c>
      <c r="C29" s="87">
        <v>9151</v>
      </c>
      <c r="D29" s="88" t="s">
        <v>29</v>
      </c>
      <c r="E29" s="87" t="s">
        <v>2061</v>
      </c>
      <c r="F29" s="88" t="s">
        <v>1133</v>
      </c>
      <c r="G29" s="88" t="s">
        <v>131</v>
      </c>
      <c r="H29" s="90">
        <v>3886</v>
      </c>
      <c r="I29" s="90">
        <v>100</v>
      </c>
      <c r="J29" s="90">
        <v>13.67483</v>
      </c>
      <c r="K29" s="91">
        <v>4.8574999999999997E-7</v>
      </c>
      <c r="L29" s="91">
        <f t="shared" si="0"/>
        <v>7.7792511073405748E-3</v>
      </c>
      <c r="M29" s="91">
        <f>J29/'סכום נכסי הקרן'!$C$42</f>
        <v>1.1228023607711862E-4</v>
      </c>
    </row>
    <row r="30" spans="2:13">
      <c r="B30" s="86" t="s">
        <v>2062</v>
      </c>
      <c r="C30" s="87">
        <v>8824</v>
      </c>
      <c r="D30" s="88" t="s">
        <v>29</v>
      </c>
      <c r="E30" s="87" t="s">
        <v>2063</v>
      </c>
      <c r="F30" s="88" t="s">
        <v>1632</v>
      </c>
      <c r="G30" s="88" t="s">
        <v>132</v>
      </c>
      <c r="H30" s="90">
        <v>152.705512</v>
      </c>
      <c r="I30" s="90">
        <v>3904.375</v>
      </c>
      <c r="J30" s="90">
        <v>5.9621958259999994</v>
      </c>
      <c r="K30" s="91">
        <v>1.5270551200000001E-4</v>
      </c>
      <c r="L30" s="91">
        <f t="shared" si="0"/>
        <v>3.3917363858703801E-3</v>
      </c>
      <c r="M30" s="91">
        <f>J30/'סכום נכסי הקרן'!$C$42</f>
        <v>4.8953936164565936E-5</v>
      </c>
    </row>
    <row r="31" spans="2:13">
      <c r="B31" s="86" t="s">
        <v>2064</v>
      </c>
      <c r="C31" s="87">
        <v>9068</v>
      </c>
      <c r="D31" s="88" t="s">
        <v>29</v>
      </c>
      <c r="E31" s="87" t="s">
        <v>2065</v>
      </c>
      <c r="F31" s="88" t="s">
        <v>699</v>
      </c>
      <c r="G31" s="88" t="s">
        <v>132</v>
      </c>
      <c r="H31" s="90">
        <v>141251.03</v>
      </c>
      <c r="I31" s="110">
        <v>100</v>
      </c>
      <c r="J31" s="90">
        <v>141.25102999999999</v>
      </c>
      <c r="K31" s="91">
        <v>3.0868482464523246E-4</v>
      </c>
      <c r="L31" s="91">
        <f t="shared" si="0"/>
        <v>8.0353995738191755E-2</v>
      </c>
      <c r="M31" s="91">
        <f>J31/'סכום נכסי הקרן'!$C$42</f>
        <v>1.1597730278574696E-3</v>
      </c>
    </row>
    <row r="32" spans="2:13">
      <c r="B32" s="92"/>
      <c r="C32" s="87"/>
      <c r="D32" s="87"/>
      <c r="E32" s="87"/>
      <c r="F32" s="87"/>
      <c r="G32" s="87"/>
      <c r="H32" s="90"/>
      <c r="I32" s="90"/>
      <c r="J32" s="87"/>
      <c r="K32" s="87"/>
      <c r="L32" s="91"/>
      <c r="M32" s="87"/>
    </row>
    <row r="33" spans="2:13">
      <c r="B33" s="79" t="s">
        <v>196</v>
      </c>
      <c r="C33" s="80"/>
      <c r="D33" s="81"/>
      <c r="E33" s="80"/>
      <c r="F33" s="81"/>
      <c r="G33" s="81"/>
      <c r="H33" s="83"/>
      <c r="I33" s="83"/>
      <c r="J33" s="83">
        <v>1245.6609595819998</v>
      </c>
      <c r="K33" s="84"/>
      <c r="L33" s="84">
        <f t="shared" si="0"/>
        <v>0.70862375614169937</v>
      </c>
      <c r="M33" s="84">
        <f>J33/'סכום נכסי הקרן'!$C$42</f>
        <v>1.0227776624200597E-2</v>
      </c>
    </row>
    <row r="34" spans="2:13">
      <c r="B34" s="85" t="s">
        <v>65</v>
      </c>
      <c r="C34" s="80"/>
      <c r="D34" s="81"/>
      <c r="E34" s="80"/>
      <c r="F34" s="81"/>
      <c r="G34" s="81"/>
      <c r="H34" s="83"/>
      <c r="I34" s="83"/>
      <c r="J34" s="83">
        <v>1245.6609595819998</v>
      </c>
      <c r="K34" s="84"/>
      <c r="L34" s="84">
        <f t="shared" si="0"/>
        <v>0.70862375614169937</v>
      </c>
      <c r="M34" s="84">
        <f>J34/'סכום נכסי הקרן'!$C$42</f>
        <v>1.0227776624200597E-2</v>
      </c>
    </row>
    <row r="35" spans="2:13">
      <c r="B35" s="86" t="s">
        <v>2066</v>
      </c>
      <c r="C35" s="87">
        <v>9035</v>
      </c>
      <c r="D35" s="88" t="s">
        <v>29</v>
      </c>
      <c r="E35" s="87"/>
      <c r="F35" s="88" t="s">
        <v>1046</v>
      </c>
      <c r="G35" s="88" t="s">
        <v>133</v>
      </c>
      <c r="H35" s="90">
        <v>10196</v>
      </c>
      <c r="I35" s="90">
        <v>100</v>
      </c>
      <c r="J35" s="90">
        <v>38.265589999999996</v>
      </c>
      <c r="K35" s="91">
        <v>1.3906241649337521E-4</v>
      </c>
      <c r="L35" s="91">
        <f t="shared" si="0"/>
        <v>2.1768287677473169E-2</v>
      </c>
      <c r="M35" s="91">
        <f>J35/'סכום נכסי הקרן'!$C$42</f>
        <v>3.1418814558061995E-4</v>
      </c>
    </row>
    <row r="36" spans="2:13">
      <c r="B36" s="86" t="s">
        <v>2067</v>
      </c>
      <c r="C36" s="87">
        <v>9113</v>
      </c>
      <c r="D36" s="88" t="s">
        <v>29</v>
      </c>
      <c r="E36" s="87"/>
      <c r="F36" s="88" t="s">
        <v>1679</v>
      </c>
      <c r="G36" s="88" t="s">
        <v>132</v>
      </c>
      <c r="H36" s="90">
        <v>2593.0326679999998</v>
      </c>
      <c r="I36" s="90">
        <v>2189.2600649999999</v>
      </c>
      <c r="J36" s="90">
        <v>56.768229579</v>
      </c>
      <c r="K36" s="91">
        <v>8.6427661808532338E-5</v>
      </c>
      <c r="L36" s="91">
        <f t="shared" si="0"/>
        <v>3.2293952671748005E-2</v>
      </c>
      <c r="M36" s="91">
        <f>J36/'סכום נכסי הקרן'!$C$42</f>
        <v>4.6610818699831648E-4</v>
      </c>
    </row>
    <row r="37" spans="2:13">
      <c r="B37" s="86" t="s">
        <v>2068</v>
      </c>
      <c r="C37" s="87">
        <v>9266</v>
      </c>
      <c r="D37" s="88" t="s">
        <v>29</v>
      </c>
      <c r="E37" s="87"/>
      <c r="F37" s="88" t="s">
        <v>1679</v>
      </c>
      <c r="G37" s="88" t="s">
        <v>132</v>
      </c>
      <c r="H37" s="90">
        <v>62826.260003000003</v>
      </c>
      <c r="I37" s="90">
        <v>100</v>
      </c>
      <c r="J37" s="90">
        <v>62.826260003000002</v>
      </c>
      <c r="K37" s="91">
        <v>1.1989514095473263E-4</v>
      </c>
      <c r="L37" s="91">
        <f t="shared" si="0"/>
        <v>3.5740206839748989E-2</v>
      </c>
      <c r="M37" s="91">
        <f>J37/'סכום נכסי הקרן'!$C$42</f>
        <v>5.1584899446496042E-4</v>
      </c>
    </row>
    <row r="38" spans="2:13">
      <c r="B38" s="86" t="s">
        <v>2069</v>
      </c>
      <c r="C38" s="87">
        <v>8459</v>
      </c>
      <c r="D38" s="88" t="s">
        <v>29</v>
      </c>
      <c r="E38" s="87"/>
      <c r="F38" s="88" t="s">
        <v>1046</v>
      </c>
      <c r="G38" s="88" t="s">
        <v>131</v>
      </c>
      <c r="H38" s="90">
        <v>44333.26</v>
      </c>
      <c r="I38" s="90">
        <v>218.5812</v>
      </c>
      <c r="J38" s="90">
        <v>341.00577000000004</v>
      </c>
      <c r="K38" s="91">
        <v>9.4973717229221639E-5</v>
      </c>
      <c r="L38" s="91">
        <f t="shared" si="0"/>
        <v>0.19398921331248914</v>
      </c>
      <c r="M38" s="91">
        <f>J38/'סכום נכסי הקרן'!$C$42</f>
        <v>2.7999037910715978E-3</v>
      </c>
    </row>
    <row r="39" spans="2:13">
      <c r="B39" s="86" t="s">
        <v>2070</v>
      </c>
      <c r="C39" s="87">
        <v>8564</v>
      </c>
      <c r="D39" s="88" t="s">
        <v>29</v>
      </c>
      <c r="E39" s="87"/>
      <c r="F39" s="88" t="s">
        <v>1010</v>
      </c>
      <c r="G39" s="88" t="s">
        <v>131</v>
      </c>
      <c r="H39" s="90">
        <v>54.13</v>
      </c>
      <c r="I39" s="90">
        <v>14777.717699999999</v>
      </c>
      <c r="J39" s="90">
        <v>28.14911</v>
      </c>
      <c r="K39" s="91">
        <v>8.5113182906833796E-6</v>
      </c>
      <c r="L39" s="91">
        <f t="shared" si="0"/>
        <v>1.6013288292296993E-2</v>
      </c>
      <c r="M39" s="91">
        <f>J39/'סכום נכסי הקרן'!$C$42</f>
        <v>2.3112453435697412E-4</v>
      </c>
    </row>
    <row r="40" spans="2:13">
      <c r="B40" s="86" t="s">
        <v>2071</v>
      </c>
      <c r="C40" s="87">
        <v>8568</v>
      </c>
      <c r="D40" s="88" t="s">
        <v>29</v>
      </c>
      <c r="E40" s="87"/>
      <c r="F40" s="88" t="s">
        <v>1046</v>
      </c>
      <c r="G40" s="88" t="s">
        <v>131</v>
      </c>
      <c r="H40" s="90">
        <v>23951.98</v>
      </c>
      <c r="I40" s="90">
        <v>114.9161</v>
      </c>
      <c r="J40" s="90">
        <v>96.859350000000006</v>
      </c>
      <c r="K40" s="91">
        <v>1.7807595254927495E-4</v>
      </c>
      <c r="L40" s="91">
        <f t="shared" si="0"/>
        <v>5.5100736590055481E-2</v>
      </c>
      <c r="M40" s="91">
        <f>J40/'סכום נכסי הקרן'!$C$42</f>
        <v>7.9528525650967945E-4</v>
      </c>
    </row>
    <row r="41" spans="2:13">
      <c r="B41" s="86" t="s">
        <v>2072</v>
      </c>
      <c r="C41" s="87">
        <v>8932</v>
      </c>
      <c r="D41" s="88" t="s">
        <v>29</v>
      </c>
      <c r="E41" s="87"/>
      <c r="F41" s="88" t="s">
        <v>1046</v>
      </c>
      <c r="G41" s="88" t="s">
        <v>131</v>
      </c>
      <c r="H41" s="90">
        <v>2219.6999999999998</v>
      </c>
      <c r="I41" s="90">
        <v>100</v>
      </c>
      <c r="J41" s="90">
        <v>7.8111199999999998</v>
      </c>
      <c r="K41" s="91">
        <v>1.0684190203141395E-4</v>
      </c>
      <c r="L41" s="91">
        <f t="shared" si="0"/>
        <v>4.4435407174765688E-3</v>
      </c>
      <c r="M41" s="91">
        <f>J41/'סכום נכסי הקרן'!$C$42</f>
        <v>6.4134939712354947E-5</v>
      </c>
    </row>
    <row r="42" spans="2:13">
      <c r="B42" s="86" t="s">
        <v>2073</v>
      </c>
      <c r="C42" s="87">
        <v>8783</v>
      </c>
      <c r="D42" s="88" t="s">
        <v>29</v>
      </c>
      <c r="E42" s="87"/>
      <c r="F42" s="88" t="s">
        <v>995</v>
      </c>
      <c r="G42" s="88" t="s">
        <v>131</v>
      </c>
      <c r="H42" s="90">
        <v>69541.94</v>
      </c>
      <c r="I42" s="90">
        <v>131.72819999999999</v>
      </c>
      <c r="J42" s="90">
        <v>322.36273999999997</v>
      </c>
      <c r="K42" s="91">
        <v>2.3792385788238735E-4</v>
      </c>
      <c r="L42" s="91">
        <f t="shared" si="0"/>
        <v>0.18338368390030016</v>
      </c>
      <c r="M42" s="91">
        <f>J42/'סכום נכסי הקרן'!$C$42</f>
        <v>2.6468310428478308E-3</v>
      </c>
    </row>
    <row r="43" spans="2:13">
      <c r="B43" s="86" t="s">
        <v>2074</v>
      </c>
      <c r="C43" s="87">
        <v>9116</v>
      </c>
      <c r="D43" s="88" t="s">
        <v>29</v>
      </c>
      <c r="E43" s="87"/>
      <c r="F43" s="88" t="s">
        <v>1046</v>
      </c>
      <c r="G43" s="88" t="s">
        <v>133</v>
      </c>
      <c r="H43" s="90">
        <v>22984.27</v>
      </c>
      <c r="I43" s="90">
        <v>100</v>
      </c>
      <c r="J43" s="90">
        <v>86.259969999999996</v>
      </c>
      <c r="K43" s="91">
        <v>3.4103840194799344E-4</v>
      </c>
      <c r="L43" s="91">
        <f t="shared" si="0"/>
        <v>4.9071028096266261E-2</v>
      </c>
      <c r="M43" s="91">
        <f>J43/'סכום נכסי הקרן'!$C$42</f>
        <v>7.082566873303119E-4</v>
      </c>
    </row>
    <row r="44" spans="2:13">
      <c r="B44" s="86" t="s">
        <v>2075</v>
      </c>
      <c r="C44" s="87">
        <v>9291</v>
      </c>
      <c r="D44" s="88" t="s">
        <v>29</v>
      </c>
      <c r="E44" s="87"/>
      <c r="F44" s="88" t="s">
        <v>1046</v>
      </c>
      <c r="G44" s="88" t="s">
        <v>133</v>
      </c>
      <c r="H44" s="90">
        <v>9299.18</v>
      </c>
      <c r="I44" s="90">
        <v>100</v>
      </c>
      <c r="J44" s="90">
        <v>34.899819999999998</v>
      </c>
      <c r="K44" s="91">
        <v>3.4103571504170413E-4</v>
      </c>
      <c r="L44" s="91">
        <f t="shared" si="0"/>
        <v>1.985358965200933E-2</v>
      </c>
      <c r="M44" s="91">
        <f>J44/'סכום נכסי הקרן'!$C$42</f>
        <v>2.865527416903132E-4</v>
      </c>
    </row>
    <row r="45" spans="2:13">
      <c r="B45" s="86" t="s">
        <v>2076</v>
      </c>
      <c r="C45" s="87" t="s">
        <v>2077</v>
      </c>
      <c r="D45" s="88" t="s">
        <v>29</v>
      </c>
      <c r="E45" s="87"/>
      <c r="F45" s="88" t="s">
        <v>1046</v>
      </c>
      <c r="G45" s="88" t="s">
        <v>133</v>
      </c>
      <c r="H45" s="90">
        <v>2829.46</v>
      </c>
      <c r="I45" s="90">
        <v>100</v>
      </c>
      <c r="J45" s="90">
        <v>10.61896</v>
      </c>
      <c r="K45" s="91">
        <v>3.4103621921779633E-4</v>
      </c>
      <c r="L45" s="91">
        <f t="shared" si="0"/>
        <v>6.0408470407899238E-3</v>
      </c>
      <c r="M45" s="91">
        <f>J45/'סכום נכסי הקרן'!$C$42</f>
        <v>8.7189335128369386E-5</v>
      </c>
    </row>
    <row r="46" spans="2:13">
      <c r="B46" s="86" t="s">
        <v>2078</v>
      </c>
      <c r="C46" s="87">
        <v>8773</v>
      </c>
      <c r="D46" s="88" t="s">
        <v>29</v>
      </c>
      <c r="E46" s="87"/>
      <c r="F46" s="88" t="s">
        <v>959</v>
      </c>
      <c r="G46" s="88" t="s">
        <v>131</v>
      </c>
      <c r="H46" s="90">
        <v>423.21</v>
      </c>
      <c r="I46" s="90">
        <v>2467.444</v>
      </c>
      <c r="J46" s="90">
        <v>36.747050000000002</v>
      </c>
      <c r="K46" s="91">
        <v>2.0965373609455741E-7</v>
      </c>
      <c r="L46" s="91">
        <f t="shared" si="0"/>
        <v>2.0904430212587616E-2</v>
      </c>
      <c r="M46" s="91">
        <f>J46/'סכום נכסי הקרן'!$C$42</f>
        <v>3.0171983484530935E-4</v>
      </c>
    </row>
    <row r="47" spans="2:13">
      <c r="B47" s="86" t="s">
        <v>2079</v>
      </c>
      <c r="C47" s="87">
        <v>8432</v>
      </c>
      <c r="D47" s="88" t="s">
        <v>29</v>
      </c>
      <c r="E47" s="87"/>
      <c r="F47" s="88" t="s">
        <v>940</v>
      </c>
      <c r="G47" s="88" t="s">
        <v>131</v>
      </c>
      <c r="H47" s="90">
        <v>565.58000000000004</v>
      </c>
      <c r="I47" s="90">
        <v>3362.7687999999998</v>
      </c>
      <c r="J47" s="90">
        <v>66.928389999999993</v>
      </c>
      <c r="K47" s="91">
        <v>1.3798098845596205E-5</v>
      </c>
      <c r="L47" s="91">
        <f t="shared" si="0"/>
        <v>3.807380069953497E-2</v>
      </c>
      <c r="M47" s="91">
        <f>J47/'סכום נכסי הקרן'!$C$42</f>
        <v>5.495304460429464E-4</v>
      </c>
    </row>
    <row r="48" spans="2:13">
      <c r="B48" s="86" t="s">
        <v>2080</v>
      </c>
      <c r="C48" s="87">
        <v>8803</v>
      </c>
      <c r="D48" s="88" t="s">
        <v>29</v>
      </c>
      <c r="E48" s="87"/>
      <c r="F48" s="88" t="s">
        <v>699</v>
      </c>
      <c r="G48" s="88" t="s">
        <v>133</v>
      </c>
      <c r="H48" s="90">
        <v>3517.28</v>
      </c>
      <c r="I48" s="90">
        <v>144.71680000000001</v>
      </c>
      <c r="J48" s="90">
        <v>19.10314</v>
      </c>
      <c r="K48" s="91">
        <v>2.3268435856972438E-4</v>
      </c>
      <c r="L48" s="91">
        <f t="shared" si="0"/>
        <v>1.0867273889231678E-2</v>
      </c>
      <c r="M48" s="91">
        <f>J48/'סכום נכסי הקרן'!$C$42</f>
        <v>1.5685058381085891E-4</v>
      </c>
    </row>
    <row r="49" spans="2:13">
      <c r="B49" s="86" t="s">
        <v>2081</v>
      </c>
      <c r="C49" s="87">
        <v>8372</v>
      </c>
      <c r="D49" s="88" t="s">
        <v>29</v>
      </c>
      <c r="E49" s="87"/>
      <c r="F49" s="88" t="s">
        <v>940</v>
      </c>
      <c r="G49" s="88" t="s">
        <v>131</v>
      </c>
      <c r="H49" s="90">
        <v>184.94</v>
      </c>
      <c r="I49" s="90">
        <v>5693.8</v>
      </c>
      <c r="J49" s="90">
        <v>37.055459999999997</v>
      </c>
      <c r="K49" s="91">
        <v>9.7930057604113055E-6</v>
      </c>
      <c r="L49" s="91">
        <f t="shared" si="0"/>
        <v>2.1079876549691248E-2</v>
      </c>
      <c r="M49" s="91">
        <f>J49/'סכום נכסי הקרן'!$C$42</f>
        <v>3.0425210381015527E-4</v>
      </c>
    </row>
    <row r="50" spans="2:13">
      <c r="B50" s="93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</row>
    <row r="51" spans="2:13">
      <c r="B51" s="93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</row>
    <row r="52" spans="2:13">
      <c r="B52" s="93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</row>
    <row r="53" spans="2:13">
      <c r="B53" s="109" t="s">
        <v>219</v>
      </c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</row>
    <row r="54" spans="2:13">
      <c r="B54" s="109" t="s">
        <v>112</v>
      </c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</row>
    <row r="55" spans="2:13">
      <c r="B55" s="109" t="s">
        <v>202</v>
      </c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</row>
    <row r="56" spans="2:13">
      <c r="B56" s="109" t="s">
        <v>210</v>
      </c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</row>
    <row r="57" spans="2:13">
      <c r="B57" s="93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</row>
    <row r="58" spans="2:13">
      <c r="B58" s="93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</row>
    <row r="59" spans="2:13"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</row>
    <row r="60" spans="2:13">
      <c r="B60" s="93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</row>
    <row r="61" spans="2:13">
      <c r="B61" s="93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</row>
    <row r="62" spans="2:13"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</row>
    <row r="63" spans="2:13"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</row>
    <row r="64" spans="2:13">
      <c r="B64" s="93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</row>
    <row r="65" spans="2:13"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</row>
    <row r="66" spans="2:13">
      <c r="B66" s="93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</row>
    <row r="67" spans="2:13">
      <c r="B67" s="93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</row>
    <row r="68" spans="2:13">
      <c r="B68" s="93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</row>
    <row r="69" spans="2:13">
      <c r="B69" s="93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</row>
    <row r="70" spans="2:13">
      <c r="B70" s="93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2:13">
      <c r="B71" s="93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  <row r="72" spans="2:13">
      <c r="B72" s="93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</row>
    <row r="73" spans="2:13">
      <c r="B73" s="93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</row>
    <row r="74" spans="2:13">
      <c r="B74" s="93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</row>
    <row r="75" spans="2:13">
      <c r="B75" s="93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</row>
    <row r="76" spans="2:13">
      <c r="B76" s="93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</row>
    <row r="77" spans="2:13">
      <c r="B77" s="93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</row>
    <row r="78" spans="2:13">
      <c r="B78" s="93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</row>
    <row r="79" spans="2:13">
      <c r="B79" s="93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</row>
    <row r="80" spans="2:13">
      <c r="B80" s="93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</row>
    <row r="81" spans="2:13">
      <c r="B81" s="93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</row>
    <row r="82" spans="2:13">
      <c r="B82" s="93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</row>
    <row r="83" spans="2:13">
      <c r="B83" s="93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</row>
    <row r="84" spans="2:13">
      <c r="B84" s="93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</row>
    <row r="85" spans="2:13">
      <c r="B85" s="93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</row>
    <row r="86" spans="2:13">
      <c r="B86" s="93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</row>
    <row r="87" spans="2:13">
      <c r="B87" s="93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</row>
    <row r="88" spans="2:13">
      <c r="B88" s="93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</row>
    <row r="89" spans="2:13">
      <c r="B89" s="93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</row>
    <row r="90" spans="2:13">
      <c r="B90" s="93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</row>
    <row r="91" spans="2:13">
      <c r="B91" s="93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</row>
    <row r="92" spans="2:13">
      <c r="B92" s="93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</row>
    <row r="93" spans="2:13">
      <c r="B93" s="93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</row>
    <row r="94" spans="2:13">
      <c r="B94" s="93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</row>
    <row r="95" spans="2:13">
      <c r="B95" s="93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</row>
    <row r="96" spans="2:13">
      <c r="B96" s="93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</row>
    <row r="97" spans="2:13">
      <c r="B97" s="93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</row>
    <row r="98" spans="2:13">
      <c r="B98" s="93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</row>
    <row r="99" spans="2:13">
      <c r="B99" s="93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</row>
    <row r="100" spans="2:13">
      <c r="B100" s="93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</row>
    <row r="101" spans="2:13">
      <c r="B101" s="93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</row>
    <row r="102" spans="2:13">
      <c r="B102" s="93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</row>
    <row r="103" spans="2:13">
      <c r="B103" s="93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</row>
    <row r="104" spans="2:13">
      <c r="B104" s="93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</row>
    <row r="105" spans="2:13">
      <c r="B105" s="93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</row>
    <row r="106" spans="2:13">
      <c r="B106" s="93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</row>
    <row r="107" spans="2:13">
      <c r="B107" s="93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</row>
    <row r="108" spans="2:13">
      <c r="B108" s="93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</row>
    <row r="109" spans="2:13">
      <c r="B109" s="93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</row>
    <row r="110" spans="2:13">
      <c r="B110" s="93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</row>
    <row r="111" spans="2:13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</row>
    <row r="112" spans="2:13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</row>
    <row r="113" spans="2:13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</row>
    <row r="114" spans="2:13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</row>
    <row r="115" spans="2:13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</row>
    <row r="116" spans="2:13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</row>
    <row r="117" spans="2:13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</row>
    <row r="118" spans="2:13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</row>
    <row r="119" spans="2:13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</row>
    <row r="120" spans="2:13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</row>
    <row r="121" spans="2:13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</row>
    <row r="122" spans="2:13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</row>
    <row r="123" spans="2:13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</row>
    <row r="124" spans="2:13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</row>
    <row r="125" spans="2:13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</row>
    <row r="126" spans="2:13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</row>
    <row r="127" spans="2:13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</row>
    <row r="128" spans="2:13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</row>
    <row r="129" spans="2:13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</row>
    <row r="130" spans="2:13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</row>
    <row r="131" spans="2:13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</row>
    <row r="132" spans="2:13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</row>
    <row r="133" spans="2:13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</row>
    <row r="134" spans="2:13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</row>
    <row r="135" spans="2:13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</row>
    <row r="136" spans="2:13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</row>
    <row r="137" spans="2:13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</row>
    <row r="138" spans="2:13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</row>
    <row r="139" spans="2:13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</row>
    <row r="140" spans="2:13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</row>
    <row r="141" spans="2:13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</row>
    <row r="142" spans="2:13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</row>
    <row r="143" spans="2:13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</row>
    <row r="144" spans="2:13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</row>
    <row r="145" spans="2:13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</row>
    <row r="146" spans="2:13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</row>
    <row r="147" spans="2:13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</row>
    <row r="148" spans="2:13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</row>
    <row r="149" spans="2:13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</row>
    <row r="150" spans="2:13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</row>
    <row r="151" spans="2:13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</row>
    <row r="152" spans="2:13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</row>
    <row r="153" spans="2:13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</row>
    <row r="154" spans="2:13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</row>
    <row r="155" spans="2:13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</row>
    <row r="156" spans="2:13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</row>
    <row r="157" spans="2:13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</row>
    <row r="158" spans="2:13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</row>
    <row r="159" spans="2:13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</row>
    <row r="160" spans="2:13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</row>
    <row r="161" spans="2:13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</row>
    <row r="162" spans="2:13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</row>
    <row r="163" spans="2:13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</row>
    <row r="164" spans="2:13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</row>
    <row r="165" spans="2:13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</row>
    <row r="166" spans="2:13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</row>
    <row r="167" spans="2:13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</row>
    <row r="168" spans="2:13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</row>
    <row r="169" spans="2:13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</row>
    <row r="170" spans="2:13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</row>
    <row r="171" spans="2:13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</row>
    <row r="172" spans="2:13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</row>
    <row r="173" spans="2:13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</row>
    <row r="174" spans="2:13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</row>
    <row r="175" spans="2:13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</row>
    <row r="176" spans="2:13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</row>
    <row r="177" spans="2:13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</row>
    <row r="178" spans="2:13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</row>
    <row r="179" spans="2:13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</row>
    <row r="180" spans="2:13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</row>
    <row r="181" spans="2:13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</row>
    <row r="182" spans="2:13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</row>
    <row r="183" spans="2:13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</row>
    <row r="184" spans="2:13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</row>
    <row r="185" spans="2:13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</row>
    <row r="186" spans="2:13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</row>
    <row r="187" spans="2:13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</row>
    <row r="188" spans="2:13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</row>
    <row r="189" spans="2:13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</row>
    <row r="190" spans="2:13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</row>
    <row r="191" spans="2:13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</row>
    <row r="192" spans="2:13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</row>
    <row r="193" spans="2:13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</row>
    <row r="194" spans="2:13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</row>
    <row r="195" spans="2:13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</row>
    <row r="196" spans="2:13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</row>
    <row r="197" spans="2:13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</row>
    <row r="198" spans="2:13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</row>
    <row r="199" spans="2:13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</row>
    <row r="200" spans="2:13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</row>
    <row r="201" spans="2:13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</row>
    <row r="202" spans="2:13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</row>
    <row r="203" spans="2:13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</row>
    <row r="204" spans="2:13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</row>
    <row r="205" spans="2:13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</row>
    <row r="206" spans="2:13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</row>
    <row r="207" spans="2:13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</row>
    <row r="208" spans="2:13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</row>
    <row r="209" spans="2:13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</row>
    <row r="210" spans="2:13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</row>
    <row r="211" spans="2:13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</row>
    <row r="212" spans="2:13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</row>
    <row r="213" spans="2:13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</row>
    <row r="214" spans="2:13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</row>
    <row r="215" spans="2:13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</row>
    <row r="216" spans="2:13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</row>
    <row r="217" spans="2:13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</row>
    <row r="218" spans="2:13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</row>
    <row r="219" spans="2:13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</row>
    <row r="220" spans="2:13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</row>
    <row r="221" spans="2:13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</row>
    <row r="222" spans="2:13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</row>
    <row r="223" spans="2:13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</row>
    <row r="224" spans="2:13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</row>
    <row r="225" spans="2:13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</row>
    <row r="226" spans="2:13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</row>
    <row r="227" spans="2:13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</row>
    <row r="228" spans="2:13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</row>
    <row r="229" spans="2:13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</row>
    <row r="230" spans="2:13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</row>
    <row r="231" spans="2:13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</row>
    <row r="232" spans="2:13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</row>
    <row r="233" spans="2:13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</row>
    <row r="234" spans="2:13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</row>
    <row r="235" spans="2:13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</row>
    <row r="236" spans="2:13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</row>
    <row r="237" spans="2:13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</row>
    <row r="238" spans="2:13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</row>
    <row r="239" spans="2:13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</row>
    <row r="240" spans="2:13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</row>
    <row r="241" spans="2:13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</row>
    <row r="242" spans="2:13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</row>
    <row r="243" spans="2:13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</row>
    <row r="244" spans="2:13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</row>
    <row r="245" spans="2:13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</row>
    <row r="246" spans="2:13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</row>
    <row r="247" spans="2:13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</row>
    <row r="248" spans="2:13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</row>
    <row r="249" spans="2:13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</row>
    <row r="250" spans="2:13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</row>
    <row r="251" spans="2:13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</row>
    <row r="252" spans="2:13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</row>
    <row r="253" spans="2:13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</row>
    <row r="254" spans="2:13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</row>
    <row r="255" spans="2:13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</row>
    <row r="256" spans="2:13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</row>
    <row r="257" spans="2:13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</row>
    <row r="258" spans="2:13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</row>
    <row r="259" spans="2:13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</row>
    <row r="260" spans="2:13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</row>
    <row r="261" spans="2:13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</row>
    <row r="262" spans="2:13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</row>
    <row r="263" spans="2:13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</row>
    <row r="264" spans="2:13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</row>
    <row r="265" spans="2:13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</row>
    <row r="266" spans="2:13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</row>
    <row r="267" spans="2:13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</row>
    <row r="268" spans="2:13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</row>
    <row r="269" spans="2:13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</row>
    <row r="270" spans="2:13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</row>
    <row r="271" spans="2:13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</row>
    <row r="272" spans="2:13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</row>
    <row r="273" spans="2:13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</row>
    <row r="274" spans="2:13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</row>
    <row r="275" spans="2:13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</row>
    <row r="276" spans="2:13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</row>
    <row r="277" spans="2:13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</row>
    <row r="278" spans="2:13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</row>
    <row r="279" spans="2:13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</row>
    <row r="280" spans="2:13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</row>
    <row r="281" spans="2:13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</row>
    <row r="282" spans="2:13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</row>
    <row r="283" spans="2:13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</row>
    <row r="284" spans="2:13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</row>
    <row r="285" spans="2:13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</row>
    <row r="286" spans="2:13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</row>
    <row r="287" spans="2:13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</row>
    <row r="288" spans="2:13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</row>
    <row r="289" spans="2:13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</row>
    <row r="290" spans="2:13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</row>
    <row r="291" spans="2:13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</row>
    <row r="292" spans="2:13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</row>
    <row r="293" spans="2:13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</row>
    <row r="294" spans="2:13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</row>
    <row r="295" spans="2:13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</row>
    <row r="296" spans="2:13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</row>
    <row r="297" spans="2:13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</row>
    <row r="298" spans="2:13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</row>
    <row r="299" spans="2:13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</row>
    <row r="300" spans="2:13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</row>
    <row r="301" spans="2:13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</row>
    <row r="302" spans="2:13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sheetProtection sheet="1" objects="1" scenarios="1"/>
  <mergeCells count="2">
    <mergeCell ref="B6:M6"/>
    <mergeCell ref="B7:M7"/>
  </mergeCells>
  <phoneticPr fontId="4" type="noConversion"/>
  <dataValidations count="1">
    <dataValidation allowBlank="1" showInputMessage="1" showErrorMessage="1" sqref="A1:B1048576 C5:C1048576 D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K630"/>
  <sheetViews>
    <sheetView rightToLeft="1" workbookViewId="0"/>
  </sheetViews>
  <sheetFormatPr defaultColWidth="9.140625" defaultRowHeight="18"/>
  <cols>
    <col min="1" max="1" width="6.28515625" style="1" customWidth="1"/>
    <col min="2" max="2" width="52.140625" style="2" bestFit="1" customWidth="1"/>
    <col min="3" max="3" width="34.5703125" style="2" customWidth="1"/>
    <col min="4" max="4" width="12.28515625" style="1" bestFit="1" customWidth="1"/>
    <col min="5" max="6" width="11.28515625" style="1" bestFit="1" customWidth="1"/>
    <col min="7" max="7" width="9.5703125" style="1" bestFit="1" customWidth="1"/>
    <col min="8" max="8" width="9" style="1" bestFit="1" customWidth="1"/>
    <col min="9" max="9" width="6.85546875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145</v>
      </c>
      <c r="C1" s="46" t="s" vm="1">
        <v>228</v>
      </c>
    </row>
    <row r="2" spans="2:11">
      <c r="B2" s="46" t="s">
        <v>144</v>
      </c>
      <c r="C2" s="46" t="s">
        <v>229</v>
      </c>
    </row>
    <row r="3" spans="2:11">
      <c r="B3" s="46" t="s">
        <v>146</v>
      </c>
      <c r="C3" s="46" t="s">
        <v>230</v>
      </c>
    </row>
    <row r="4" spans="2:11">
      <c r="B4" s="46" t="s">
        <v>147</v>
      </c>
      <c r="C4" s="46">
        <v>12152</v>
      </c>
    </row>
    <row r="6" spans="2:11" ht="26.25" customHeight="1">
      <c r="B6" s="133" t="s">
        <v>173</v>
      </c>
      <c r="C6" s="134"/>
      <c r="D6" s="134"/>
      <c r="E6" s="134"/>
      <c r="F6" s="134"/>
      <c r="G6" s="134"/>
      <c r="H6" s="134"/>
      <c r="I6" s="134"/>
      <c r="J6" s="134"/>
      <c r="K6" s="135"/>
    </row>
    <row r="7" spans="2:11" ht="26.25" customHeight="1">
      <c r="B7" s="133" t="s">
        <v>98</v>
      </c>
      <c r="C7" s="134"/>
      <c r="D7" s="134"/>
      <c r="E7" s="134"/>
      <c r="F7" s="134"/>
      <c r="G7" s="134"/>
      <c r="H7" s="134"/>
      <c r="I7" s="134"/>
      <c r="J7" s="134"/>
      <c r="K7" s="135"/>
    </row>
    <row r="8" spans="2:11" s="3" customFormat="1" ht="63">
      <c r="B8" s="21" t="s">
        <v>116</v>
      </c>
      <c r="C8" s="29" t="s">
        <v>47</v>
      </c>
      <c r="D8" s="29" t="s">
        <v>103</v>
      </c>
      <c r="E8" s="29" t="s">
        <v>104</v>
      </c>
      <c r="F8" s="29" t="s">
        <v>204</v>
      </c>
      <c r="G8" s="29" t="s">
        <v>203</v>
      </c>
      <c r="H8" s="29" t="s">
        <v>111</v>
      </c>
      <c r="I8" s="29" t="s">
        <v>60</v>
      </c>
      <c r="J8" s="29" t="s">
        <v>148</v>
      </c>
      <c r="K8" s="30" t="s">
        <v>150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211</v>
      </c>
      <c r="G9" s="31"/>
      <c r="H9" s="31" t="s">
        <v>207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74" t="s">
        <v>2082</v>
      </c>
      <c r="C11" s="74"/>
      <c r="D11" s="75"/>
      <c r="E11" s="97"/>
      <c r="F11" s="77"/>
      <c r="G11" s="98"/>
      <c r="H11" s="77">
        <v>4988.8487832789997</v>
      </c>
      <c r="I11" s="78"/>
      <c r="J11" s="78">
        <f>IFERROR(H11/$H$11,0)</f>
        <v>1</v>
      </c>
      <c r="K11" s="78">
        <f>H11/'סכום נכסי הקרן'!$C$42</f>
        <v>4.096205357869985E-2</v>
      </c>
    </row>
    <row r="12" spans="2:11" ht="21" customHeight="1">
      <c r="B12" s="79" t="s">
        <v>2083</v>
      </c>
      <c r="C12" s="80"/>
      <c r="D12" s="81"/>
      <c r="E12" s="99"/>
      <c r="F12" s="83"/>
      <c r="G12" s="100"/>
      <c r="H12" s="83">
        <v>163.88314484800003</v>
      </c>
      <c r="I12" s="84"/>
      <c r="J12" s="84">
        <f t="shared" ref="J12:J71" si="0">IFERROR(H12/$H$11,0)</f>
        <v>3.2849892223088241E-2</v>
      </c>
      <c r="K12" s="84">
        <f>H12/'סכום נכסי הקרן'!$C$42</f>
        <v>1.3455990452966558E-3</v>
      </c>
    </row>
    <row r="13" spans="2:11">
      <c r="B13" s="85" t="s">
        <v>192</v>
      </c>
      <c r="C13" s="80"/>
      <c r="D13" s="81"/>
      <c r="E13" s="99"/>
      <c r="F13" s="83"/>
      <c r="G13" s="100"/>
      <c r="H13" s="83">
        <v>44.265990834000014</v>
      </c>
      <c r="I13" s="84"/>
      <c r="J13" s="84">
        <f t="shared" si="0"/>
        <v>8.8729870871943912E-3</v>
      </c>
      <c r="K13" s="84">
        <f>H13/'סכום נכסי הקרן'!$C$42</f>
        <v>3.6345577246876858E-4</v>
      </c>
    </row>
    <row r="14" spans="2:11">
      <c r="B14" s="86" t="s">
        <v>2084</v>
      </c>
      <c r="C14" s="122">
        <v>91381</v>
      </c>
      <c r="D14" s="88" t="s">
        <v>131</v>
      </c>
      <c r="E14" s="101">
        <v>44742</v>
      </c>
      <c r="F14" s="90">
        <v>4435.29</v>
      </c>
      <c r="G14" s="102">
        <v>100</v>
      </c>
      <c r="H14" s="90">
        <v>15.607790000000001</v>
      </c>
      <c r="I14" s="91">
        <v>3.4582851241489259E-5</v>
      </c>
      <c r="J14" s="91">
        <f t="shared" si="0"/>
        <v>3.1285353952423336E-3</v>
      </c>
      <c r="K14" s="91">
        <f>H14/'סכום נכסי הקרן'!$C$42</f>
        <v>1.2815123448277539E-4</v>
      </c>
    </row>
    <row r="15" spans="2:11">
      <c r="B15" s="86" t="s">
        <v>2085</v>
      </c>
      <c r="C15" s="87">
        <v>8401</v>
      </c>
      <c r="D15" s="88" t="s">
        <v>131</v>
      </c>
      <c r="E15" s="101">
        <v>44621</v>
      </c>
      <c r="F15" s="90">
        <v>1453.3717979999999</v>
      </c>
      <c r="G15" s="102">
        <v>68.820300000000003</v>
      </c>
      <c r="H15" s="90">
        <v>3.519755956</v>
      </c>
      <c r="I15" s="91">
        <v>1.2918891274743999E-4</v>
      </c>
      <c r="J15" s="91">
        <f t="shared" si="0"/>
        <v>7.0552468292826962E-4</v>
      </c>
      <c r="K15" s="91">
        <f>H15/'סכום נכסי הקרן'!$C$42</f>
        <v>2.8899739863203003E-5</v>
      </c>
    </row>
    <row r="16" spans="2:11">
      <c r="B16" s="86" t="s">
        <v>2086</v>
      </c>
      <c r="C16" s="87">
        <v>8507</v>
      </c>
      <c r="D16" s="88" t="s">
        <v>131</v>
      </c>
      <c r="E16" s="101">
        <v>44621</v>
      </c>
      <c r="F16" s="90">
        <v>1162.697439</v>
      </c>
      <c r="G16" s="102">
        <v>91.620900000000006</v>
      </c>
      <c r="H16" s="90">
        <v>3.7486987210000002</v>
      </c>
      <c r="I16" s="91">
        <v>7.7513344234879996E-5</v>
      </c>
      <c r="J16" s="91">
        <f t="shared" si="0"/>
        <v>7.5141558380450828E-4</v>
      </c>
      <c r="K16" s="91">
        <f>H16/'סכום נכסי הקרן'!$C$42</f>
        <v>3.0779525403670296E-5</v>
      </c>
    </row>
    <row r="17" spans="2:11">
      <c r="B17" s="86" t="s">
        <v>2087</v>
      </c>
      <c r="C17" s="122">
        <v>85741</v>
      </c>
      <c r="D17" s="88" t="s">
        <v>131</v>
      </c>
      <c r="E17" s="101">
        <v>44404</v>
      </c>
      <c r="F17" s="90">
        <v>2440.0300000000002</v>
      </c>
      <c r="G17" s="102">
        <v>100</v>
      </c>
      <c r="H17" s="90">
        <v>8.586450000000001</v>
      </c>
      <c r="I17" s="91">
        <v>1.4088037310000004E-5</v>
      </c>
      <c r="J17" s="91">
        <f t="shared" si="0"/>
        <v>1.7211285354607243E-3</v>
      </c>
      <c r="K17" s="91">
        <f>H17/'סכום נכסי הקרן'!$C$42</f>
        <v>7.0500959285371386E-5</v>
      </c>
    </row>
    <row r="18" spans="2:11">
      <c r="B18" s="86" t="s">
        <v>2088</v>
      </c>
      <c r="C18" s="87">
        <v>8402</v>
      </c>
      <c r="D18" s="88" t="s">
        <v>131</v>
      </c>
      <c r="E18" s="101">
        <v>44560</v>
      </c>
      <c r="F18" s="90">
        <v>1709.7689049999999</v>
      </c>
      <c r="G18" s="102">
        <v>105.0689</v>
      </c>
      <c r="H18" s="90">
        <v>6.3216561570000014</v>
      </c>
      <c r="I18" s="91">
        <v>7.6595329089760008E-5</v>
      </c>
      <c r="J18" s="91">
        <f t="shared" si="0"/>
        <v>1.2671573005355742E-3</v>
      </c>
      <c r="K18" s="91">
        <f>H18/'סכום נכסי הקרן'!$C$42</f>
        <v>5.1905365237178858E-5</v>
      </c>
    </row>
    <row r="19" spans="2:11">
      <c r="B19" s="86" t="s">
        <v>2089</v>
      </c>
      <c r="C19" s="87">
        <v>8291</v>
      </c>
      <c r="D19" s="88" t="s">
        <v>131</v>
      </c>
      <c r="E19" s="101">
        <v>44279</v>
      </c>
      <c r="F19" s="90">
        <v>1821.74</v>
      </c>
      <c r="G19" s="102">
        <v>101.1065</v>
      </c>
      <c r="H19" s="90">
        <v>6.4816400000000005</v>
      </c>
      <c r="I19" s="91">
        <v>2.305998899284535E-4</v>
      </c>
      <c r="J19" s="91">
        <f t="shared" si="0"/>
        <v>1.299225589222979E-3</v>
      </c>
      <c r="K19" s="91">
        <f>H19/'סכום נכסי הקרן'!$C$42</f>
        <v>5.3218948196569551E-5</v>
      </c>
    </row>
    <row r="20" spans="2:11">
      <c r="B20" s="92"/>
      <c r="C20" s="87"/>
      <c r="D20" s="87"/>
      <c r="E20" s="87"/>
      <c r="F20" s="90"/>
      <c r="G20" s="102"/>
      <c r="H20" s="87"/>
      <c r="I20" s="87"/>
      <c r="J20" s="91"/>
      <c r="K20" s="87"/>
    </row>
    <row r="21" spans="2:11">
      <c r="B21" s="85" t="s">
        <v>194</v>
      </c>
      <c r="C21" s="87"/>
      <c r="D21" s="88"/>
      <c r="E21" s="101"/>
      <c r="F21" s="90"/>
      <c r="G21" s="102"/>
      <c r="H21" s="90">
        <v>42.393269999999994</v>
      </c>
      <c r="I21" s="91"/>
      <c r="J21" s="91">
        <f t="shared" si="0"/>
        <v>8.4976057286178849E-3</v>
      </c>
      <c r="K21" s="91">
        <f>H21/'סכום נכסי הקרן'!$C$42</f>
        <v>3.4807938114631259E-4</v>
      </c>
    </row>
    <row r="22" spans="2:11" ht="16.5" customHeight="1">
      <c r="B22" s="86" t="s">
        <v>2090</v>
      </c>
      <c r="C22" s="87">
        <v>8510</v>
      </c>
      <c r="D22" s="88" t="s">
        <v>132</v>
      </c>
      <c r="E22" s="101">
        <v>44655</v>
      </c>
      <c r="F22" s="90">
        <v>48826.22</v>
      </c>
      <c r="G22" s="102">
        <v>86.824830000000006</v>
      </c>
      <c r="H22" s="90">
        <v>42.393269999999994</v>
      </c>
      <c r="I22" s="91">
        <v>1.1862540952380951E-4</v>
      </c>
      <c r="J22" s="91">
        <f t="shared" si="0"/>
        <v>8.4976057286178849E-3</v>
      </c>
      <c r="K22" s="91">
        <f>H22/'סכום נכסי הקרן'!$C$42</f>
        <v>3.4807938114631259E-4</v>
      </c>
    </row>
    <row r="23" spans="2:11" ht="16.5" customHeight="1">
      <c r="B23" s="92"/>
      <c r="C23" s="87"/>
      <c r="D23" s="87"/>
      <c r="E23" s="87"/>
      <c r="F23" s="90"/>
      <c r="G23" s="102"/>
      <c r="H23" s="87"/>
      <c r="I23" s="87"/>
      <c r="J23" s="91"/>
      <c r="K23" s="87"/>
    </row>
    <row r="24" spans="2:11" ht="16.5" customHeight="1">
      <c r="B24" s="85" t="s">
        <v>195</v>
      </c>
      <c r="C24" s="80"/>
      <c r="D24" s="81"/>
      <c r="E24" s="99"/>
      <c r="F24" s="83"/>
      <c r="G24" s="100"/>
      <c r="H24" s="83">
        <v>77.223884013999992</v>
      </c>
      <c r="I24" s="84"/>
      <c r="J24" s="84">
        <f t="shared" si="0"/>
        <v>1.5479299407275956E-2</v>
      </c>
      <c r="K24" s="84">
        <f>H24/'סכום נכסי הקרן'!$C$42</f>
        <v>6.3406389168157453E-4</v>
      </c>
    </row>
    <row r="25" spans="2:11">
      <c r="B25" s="86" t="s">
        <v>2091</v>
      </c>
      <c r="C25" s="122">
        <v>83021</v>
      </c>
      <c r="D25" s="88" t="s">
        <v>131</v>
      </c>
      <c r="E25" s="101">
        <v>44255</v>
      </c>
      <c r="F25" s="90">
        <v>2478.9299999999998</v>
      </c>
      <c r="G25" s="102">
        <v>100</v>
      </c>
      <c r="H25" s="90">
        <v>8.7233499999999999</v>
      </c>
      <c r="I25" s="91">
        <v>5.69158884E-6</v>
      </c>
      <c r="J25" s="91">
        <f t="shared" si="0"/>
        <v>1.7485697360156184E-3</v>
      </c>
      <c r="K25" s="91">
        <f>H25/'סכום נכסי הקרן'!$C$42</f>
        <v>7.1625007212764816E-5</v>
      </c>
    </row>
    <row r="26" spans="2:11">
      <c r="B26" s="86" t="s">
        <v>2092</v>
      </c>
      <c r="C26" s="87">
        <v>7992</v>
      </c>
      <c r="D26" s="88" t="s">
        <v>131</v>
      </c>
      <c r="E26" s="101">
        <v>44196</v>
      </c>
      <c r="F26" s="90">
        <v>6739.11</v>
      </c>
      <c r="G26" s="102">
        <v>111.49509999999999</v>
      </c>
      <c r="H26" s="90">
        <v>26.440950000000001</v>
      </c>
      <c r="I26" s="91">
        <v>1.2044444444444445E-4</v>
      </c>
      <c r="J26" s="91">
        <f t="shared" si="0"/>
        <v>5.3000103127241452E-3</v>
      </c>
      <c r="K26" s="91">
        <f>H26/'סכום נכסי הקרן'!$C$42</f>
        <v>2.1709930639746816E-4</v>
      </c>
    </row>
    <row r="27" spans="2:11">
      <c r="B27" s="86" t="s">
        <v>2093</v>
      </c>
      <c r="C27" s="87">
        <v>8283</v>
      </c>
      <c r="D27" s="88" t="s">
        <v>132</v>
      </c>
      <c r="E27" s="101">
        <v>44317</v>
      </c>
      <c r="F27" s="90">
        <v>37667.39</v>
      </c>
      <c r="G27" s="102">
        <v>110.47350299999999</v>
      </c>
      <c r="H27" s="90">
        <v>41.612480000000005</v>
      </c>
      <c r="I27" s="91">
        <v>6.3043609090909097E-5</v>
      </c>
      <c r="J27" s="91">
        <f t="shared" si="0"/>
        <v>8.3410986798139724E-3</v>
      </c>
      <c r="K27" s="91">
        <f>H27/'סכום נכסי הקרן'!$C$42</f>
        <v>3.416685310277625E-4</v>
      </c>
    </row>
    <row r="28" spans="2:11">
      <c r="B28" s="86" t="s">
        <v>2094</v>
      </c>
      <c r="C28" s="87">
        <v>8405</v>
      </c>
      <c r="D28" s="88" t="s">
        <v>131</v>
      </c>
      <c r="E28" s="101">
        <v>44581</v>
      </c>
      <c r="F28" s="90">
        <v>754.91835700000001</v>
      </c>
      <c r="G28" s="102">
        <v>16.830200000000001</v>
      </c>
      <c r="H28" s="90">
        <v>0.44710401399999999</v>
      </c>
      <c r="I28" s="91">
        <v>1.0942189382310858E-4</v>
      </c>
      <c r="J28" s="91">
        <f t="shared" si="0"/>
        <v>8.9620678722222928E-5</v>
      </c>
      <c r="K28" s="91">
        <f>H28/'סכום נכסי הקרן'!$C$42</f>
        <v>3.6710470435791412E-6</v>
      </c>
    </row>
    <row r="29" spans="2:11">
      <c r="B29" s="92"/>
      <c r="C29" s="87"/>
      <c r="D29" s="87"/>
      <c r="E29" s="87"/>
      <c r="F29" s="90"/>
      <c r="G29" s="102"/>
      <c r="H29" s="87"/>
      <c r="I29" s="87"/>
      <c r="J29" s="91"/>
      <c r="K29" s="87"/>
    </row>
    <row r="30" spans="2:11">
      <c r="B30" s="79" t="s">
        <v>2095</v>
      </c>
      <c r="C30" s="80"/>
      <c r="D30" s="81"/>
      <c r="E30" s="99"/>
      <c r="F30" s="83"/>
      <c r="G30" s="100"/>
      <c r="H30" s="83">
        <v>4824.9656384309992</v>
      </c>
      <c r="I30" s="84"/>
      <c r="J30" s="84">
        <f t="shared" si="0"/>
        <v>0.96715010777691168</v>
      </c>
      <c r="K30" s="84">
        <f>H30/'סכום נכסי הקרן'!$C$42</f>
        <v>3.9616454533403192E-2</v>
      </c>
    </row>
    <row r="31" spans="2:11">
      <c r="B31" s="85" t="s">
        <v>192</v>
      </c>
      <c r="C31" s="80"/>
      <c r="D31" s="81"/>
      <c r="E31" s="99"/>
      <c r="F31" s="83"/>
      <c r="G31" s="100"/>
      <c r="H31" s="83">
        <v>272.83371168600007</v>
      </c>
      <c r="I31" s="84"/>
      <c r="J31" s="84">
        <f t="shared" si="0"/>
        <v>5.468871147196324E-2</v>
      </c>
      <c r="K31" s="84">
        <f>H31/'סכום נכסי הקרן'!$C$42</f>
        <v>2.2401619294646151E-3</v>
      </c>
    </row>
    <row r="32" spans="2:11">
      <c r="B32" s="86" t="s">
        <v>2096</v>
      </c>
      <c r="C32" s="122">
        <v>87255</v>
      </c>
      <c r="D32" s="88" t="s">
        <v>131</v>
      </c>
      <c r="E32" s="101">
        <v>44469</v>
      </c>
      <c r="F32" s="90">
        <v>370.8</v>
      </c>
      <c r="G32" s="102">
        <v>100</v>
      </c>
      <c r="H32" s="90">
        <v>1.3048499999999998</v>
      </c>
      <c r="I32" s="91">
        <v>7.637785639834178E-7</v>
      </c>
      <c r="J32" s="91">
        <f t="shared" si="0"/>
        <v>2.6155332756796178E-4</v>
      </c>
      <c r="K32" s="91">
        <f>H32/'סכום נכסי הקרן'!$C$42</f>
        <v>1.0713761417526083E-5</v>
      </c>
    </row>
    <row r="33" spans="2:11">
      <c r="B33" s="86" t="s">
        <v>2097</v>
      </c>
      <c r="C33" s="122">
        <v>87254</v>
      </c>
      <c r="D33" s="88" t="s">
        <v>131</v>
      </c>
      <c r="E33" s="101">
        <v>44469</v>
      </c>
      <c r="F33" s="90">
        <v>1464.44</v>
      </c>
      <c r="G33" s="102">
        <v>100</v>
      </c>
      <c r="H33" s="90">
        <v>5.1533800000000003</v>
      </c>
      <c r="I33" s="91">
        <v>7.6394225420287431E-7</v>
      </c>
      <c r="J33" s="91">
        <f t="shared" si="0"/>
        <v>1.0329797963154258E-3</v>
      </c>
      <c r="K33" s="91">
        <f>H33/'סכום נכסי הקרן'!$C$42</f>
        <v>4.2312973762386925E-5</v>
      </c>
    </row>
    <row r="34" spans="2:11">
      <c r="B34" s="86" t="s">
        <v>2098</v>
      </c>
      <c r="C34" s="122">
        <v>87253</v>
      </c>
      <c r="D34" s="88" t="s">
        <v>131</v>
      </c>
      <c r="E34" s="101">
        <v>44469</v>
      </c>
      <c r="F34" s="90">
        <v>336.38</v>
      </c>
      <c r="G34" s="102">
        <v>100</v>
      </c>
      <c r="H34" s="90">
        <v>1.18374</v>
      </c>
      <c r="I34" s="91">
        <v>3.3895949092731251E-6</v>
      </c>
      <c r="J34" s="91">
        <f t="shared" si="0"/>
        <v>2.3727718586450484E-4</v>
      </c>
      <c r="K34" s="91">
        <f>H34/'סכום נכסי הקרן'!$C$42</f>
        <v>9.7193608003849703E-6</v>
      </c>
    </row>
    <row r="35" spans="2:11">
      <c r="B35" s="86" t="s">
        <v>2099</v>
      </c>
      <c r="C35" s="122">
        <v>87259</v>
      </c>
      <c r="D35" s="88" t="s">
        <v>131</v>
      </c>
      <c r="E35" s="101">
        <v>44469</v>
      </c>
      <c r="F35" s="90">
        <v>433.04</v>
      </c>
      <c r="G35" s="102">
        <v>100</v>
      </c>
      <c r="H35" s="90">
        <v>1.5238800000000001</v>
      </c>
      <c r="I35" s="91">
        <v>1.8973024328551477E-6</v>
      </c>
      <c r="J35" s="91">
        <f t="shared" si="0"/>
        <v>3.0545724398533603E-4</v>
      </c>
      <c r="K35" s="91">
        <f>H35/'סכום נכסי הקרן'!$C$42</f>
        <v>1.2512155994129326E-5</v>
      </c>
    </row>
    <row r="36" spans="2:11">
      <c r="B36" s="86" t="s">
        <v>2100</v>
      </c>
      <c r="C36" s="122">
        <v>87252</v>
      </c>
      <c r="D36" s="88" t="s">
        <v>131</v>
      </c>
      <c r="E36" s="101">
        <v>44469</v>
      </c>
      <c r="F36" s="90">
        <v>1070.28</v>
      </c>
      <c r="G36" s="102">
        <v>100</v>
      </c>
      <c r="H36" s="90">
        <v>3.76633</v>
      </c>
      <c r="I36" s="91">
        <v>2.0045180913317084E-6</v>
      </c>
      <c r="J36" s="91">
        <f t="shared" si="0"/>
        <v>7.5494972159178577E-4</v>
      </c>
      <c r="K36" s="91">
        <f>H36/'סכום נכסי הקרן'!$C$42</f>
        <v>3.0924290945067264E-5</v>
      </c>
    </row>
    <row r="37" spans="2:11">
      <c r="B37" s="86" t="s">
        <v>2101</v>
      </c>
      <c r="C37" s="122">
        <v>87251</v>
      </c>
      <c r="D37" s="88" t="s">
        <v>131</v>
      </c>
      <c r="E37" s="101">
        <v>44469</v>
      </c>
      <c r="F37" s="90">
        <v>2759.6</v>
      </c>
      <c r="G37" s="102">
        <v>100</v>
      </c>
      <c r="H37" s="90">
        <v>9.7110300000000009</v>
      </c>
      <c r="I37" s="91">
        <v>1.1601228467394087E-6</v>
      </c>
      <c r="J37" s="91">
        <f t="shared" si="0"/>
        <v>1.9465472741022375E-3</v>
      </c>
      <c r="K37" s="91">
        <f>H37/'סכום נכסי הקרן'!$C$42</f>
        <v>7.9734573735247997E-5</v>
      </c>
    </row>
    <row r="38" spans="2:11">
      <c r="B38" s="86" t="s">
        <v>2102</v>
      </c>
      <c r="C38" s="87">
        <v>8338</v>
      </c>
      <c r="D38" s="88" t="s">
        <v>131</v>
      </c>
      <c r="E38" s="101">
        <v>44561</v>
      </c>
      <c r="F38" s="90">
        <v>1155.9528949999999</v>
      </c>
      <c r="G38" s="102">
        <v>43.419600000000003</v>
      </c>
      <c r="H38" s="90">
        <v>1.7662216860000002</v>
      </c>
      <c r="I38" s="91">
        <v>1.2843950765411142E-4</v>
      </c>
      <c r="J38" s="91">
        <f t="shared" si="0"/>
        <v>3.540339189914518E-4</v>
      </c>
      <c r="K38" s="91">
        <f>H38/'סכום נכסי הקרן'!$C$42</f>
        <v>1.450195635840493E-5</v>
      </c>
    </row>
    <row r="39" spans="2:11">
      <c r="B39" s="86" t="s">
        <v>2103</v>
      </c>
      <c r="C39" s="122">
        <v>87257</v>
      </c>
      <c r="D39" s="88" t="s">
        <v>131</v>
      </c>
      <c r="E39" s="101">
        <v>44469</v>
      </c>
      <c r="F39" s="90">
        <v>176.64</v>
      </c>
      <c r="G39" s="102">
        <v>100</v>
      </c>
      <c r="H39" s="90">
        <v>0.62158000000000002</v>
      </c>
      <c r="I39" s="91">
        <v>6.0149557144399075E-6</v>
      </c>
      <c r="J39" s="91">
        <f t="shared" si="0"/>
        <v>1.2459387465968788E-4</v>
      </c>
      <c r="K39" s="91">
        <f>H39/'סכום נכסי הקרן'!$C$42</f>
        <v>5.1036209693879477E-6</v>
      </c>
    </row>
    <row r="40" spans="2:11">
      <c r="B40" s="86" t="s">
        <v>2104</v>
      </c>
      <c r="C40" s="122">
        <v>87256</v>
      </c>
      <c r="D40" s="88" t="s">
        <v>131</v>
      </c>
      <c r="E40" s="101">
        <v>44469</v>
      </c>
      <c r="F40" s="90">
        <v>598.16</v>
      </c>
      <c r="G40" s="102">
        <v>100</v>
      </c>
      <c r="H40" s="90">
        <v>2.10493</v>
      </c>
      <c r="I40" s="91">
        <v>3.1046548028334108E-6</v>
      </c>
      <c r="J40" s="91">
        <f t="shared" si="0"/>
        <v>4.2192699988322785E-4</v>
      </c>
      <c r="K40" s="91">
        <f>H40/'סכום נכסי הקרן'!$C$42</f>
        <v>1.7282996375516864E-5</v>
      </c>
    </row>
    <row r="41" spans="2:11">
      <c r="B41" s="86" t="s">
        <v>2105</v>
      </c>
      <c r="C41" s="122">
        <v>87258</v>
      </c>
      <c r="D41" s="88" t="s">
        <v>131</v>
      </c>
      <c r="E41" s="101">
        <v>44469</v>
      </c>
      <c r="F41" s="90">
        <v>507.47</v>
      </c>
      <c r="G41" s="102">
        <v>100</v>
      </c>
      <c r="H41" s="90">
        <v>1.7857799999999999</v>
      </c>
      <c r="I41" s="91">
        <v>3.0582344302620656E-6</v>
      </c>
      <c r="J41" s="91">
        <f t="shared" si="0"/>
        <v>3.5795432525141961E-4</v>
      </c>
      <c r="K41" s="91">
        <f>H41/'סכום נכסי הקרן'!$C$42</f>
        <v>1.4662544249676001E-5</v>
      </c>
    </row>
    <row r="42" spans="2:11">
      <c r="B42" s="86" t="s">
        <v>2106</v>
      </c>
      <c r="C42" s="87">
        <v>8322</v>
      </c>
      <c r="D42" s="88" t="s">
        <v>131</v>
      </c>
      <c r="E42" s="101">
        <v>44197</v>
      </c>
      <c r="F42" s="90">
        <v>29519.82</v>
      </c>
      <c r="G42" s="102">
        <v>107.4875</v>
      </c>
      <c r="H42" s="90">
        <v>111.6583</v>
      </c>
      <c r="I42" s="91">
        <v>1.6404371633333334E-4</v>
      </c>
      <c r="J42" s="91">
        <f t="shared" si="0"/>
        <v>2.2381576361713416E-2</v>
      </c>
      <c r="K42" s="91">
        <f>H42/'סכום נכסי הקרן'!$C$42</f>
        <v>9.1679533010426693E-4</v>
      </c>
    </row>
    <row r="43" spans="2:11">
      <c r="B43" s="86" t="s">
        <v>2107</v>
      </c>
      <c r="C43" s="87">
        <v>9273</v>
      </c>
      <c r="D43" s="88" t="s">
        <v>131</v>
      </c>
      <c r="E43" s="101">
        <v>44852</v>
      </c>
      <c r="F43" s="90">
        <v>4752.2299999999996</v>
      </c>
      <c r="G43" s="102">
        <v>100</v>
      </c>
      <c r="H43" s="90">
        <v>16.723089999999999</v>
      </c>
      <c r="I43" s="91">
        <v>2.3643283582089553E-4</v>
      </c>
      <c r="J43" s="91">
        <f t="shared" si="0"/>
        <v>3.3520939852998478E-3</v>
      </c>
      <c r="K43" s="91">
        <f>H43/'סכום נכסי הקרן'!$C$42</f>
        <v>1.3730865342668987E-4</v>
      </c>
    </row>
    <row r="44" spans="2:11">
      <c r="B44" s="86" t="s">
        <v>2108</v>
      </c>
      <c r="C44" s="87">
        <v>8316</v>
      </c>
      <c r="D44" s="88" t="s">
        <v>131</v>
      </c>
      <c r="E44" s="101">
        <v>44378</v>
      </c>
      <c r="F44" s="90">
        <v>26923.06</v>
      </c>
      <c r="G44" s="102">
        <v>121.94199999999999</v>
      </c>
      <c r="H44" s="90">
        <v>115.53060000000001</v>
      </c>
      <c r="I44" s="91">
        <v>1.7457025548387096E-4</v>
      </c>
      <c r="J44" s="91">
        <f t="shared" si="0"/>
        <v>2.3157767456736922E-2</v>
      </c>
      <c r="K44" s="91">
        <f>H44/'סכום נכסי הקרן'!$C$42</f>
        <v>9.4858971132592948E-4</v>
      </c>
    </row>
    <row r="45" spans="2:11">
      <c r="B45" s="92"/>
      <c r="C45" s="87"/>
      <c r="D45" s="87"/>
      <c r="E45" s="87"/>
      <c r="F45" s="90"/>
      <c r="G45" s="102"/>
      <c r="H45" s="87"/>
      <c r="I45" s="87"/>
      <c r="J45" s="91"/>
      <c r="K45" s="87"/>
    </row>
    <row r="46" spans="2:11">
      <c r="B46" s="85" t="s">
        <v>2109</v>
      </c>
      <c r="C46" s="87"/>
      <c r="D46" s="88"/>
      <c r="E46" s="101"/>
      <c r="F46" s="90"/>
      <c r="G46" s="102"/>
      <c r="H46" s="90">
        <v>10.267487805999998</v>
      </c>
      <c r="I46" s="91"/>
      <c r="J46" s="91">
        <f t="shared" si="0"/>
        <v>2.0580875973658054E-3</v>
      </c>
      <c r="K46" s="91">
        <f>H46/'סכום נכסי הקרן'!$C$42</f>
        <v>8.4303494432955769E-5</v>
      </c>
    </row>
    <row r="47" spans="2:11">
      <c r="B47" s="86" t="s">
        <v>2110</v>
      </c>
      <c r="C47" s="87" t="s">
        <v>2111</v>
      </c>
      <c r="D47" s="88" t="s">
        <v>131</v>
      </c>
      <c r="E47" s="101">
        <v>44616</v>
      </c>
      <c r="F47" s="90">
        <v>3.0030839999999999</v>
      </c>
      <c r="G47" s="102">
        <v>97157.75</v>
      </c>
      <c r="H47" s="90">
        <v>10.267487805999998</v>
      </c>
      <c r="I47" s="91">
        <v>3.6409531226950354E-6</v>
      </c>
      <c r="J47" s="91">
        <f t="shared" si="0"/>
        <v>2.0580875973658054E-3</v>
      </c>
      <c r="K47" s="91">
        <f>H47/'סכום נכסי הקרן'!$C$42</f>
        <v>8.4303494432955769E-5</v>
      </c>
    </row>
    <row r="48" spans="2:11">
      <c r="B48" s="92"/>
      <c r="C48" s="87"/>
      <c r="D48" s="87"/>
      <c r="E48" s="87"/>
      <c r="F48" s="90"/>
      <c r="G48" s="102"/>
      <c r="H48" s="87"/>
      <c r="I48" s="87"/>
      <c r="J48" s="91"/>
      <c r="K48" s="87"/>
    </row>
    <row r="49" spans="2:11">
      <c r="B49" s="85" t="s">
        <v>194</v>
      </c>
      <c r="C49" s="80"/>
      <c r="D49" s="81"/>
      <c r="E49" s="99"/>
      <c r="F49" s="83"/>
      <c r="G49" s="100"/>
      <c r="H49" s="83">
        <v>121.71383999999999</v>
      </c>
      <c r="I49" s="84"/>
      <c r="J49" s="84">
        <f t="shared" si="0"/>
        <v>2.4397179647526145E-2</v>
      </c>
      <c r="K49" s="84">
        <f>H49/'סכום נכסי הקרן'!$C$42</f>
        <v>9.9935857989113153E-4</v>
      </c>
    </row>
    <row r="50" spans="2:11">
      <c r="B50" s="86" t="s">
        <v>2112</v>
      </c>
      <c r="C50" s="87">
        <v>8404</v>
      </c>
      <c r="D50" s="88" t="s">
        <v>131</v>
      </c>
      <c r="E50" s="101">
        <v>44469</v>
      </c>
      <c r="F50" s="90">
        <v>30701.38</v>
      </c>
      <c r="G50" s="102">
        <v>112.65819999999999</v>
      </c>
      <c r="H50" s="90">
        <v>121.71383999999999</v>
      </c>
      <c r="I50" s="91">
        <v>1.3000235428571428E-4</v>
      </c>
      <c r="J50" s="91">
        <f t="shared" si="0"/>
        <v>2.4397179647526145E-2</v>
      </c>
      <c r="K50" s="91">
        <f>H50/'סכום נכסי הקרן'!$C$42</f>
        <v>9.9935857989113153E-4</v>
      </c>
    </row>
    <row r="51" spans="2:11">
      <c r="B51" s="92"/>
      <c r="C51" s="87"/>
      <c r="D51" s="87"/>
      <c r="E51" s="87"/>
      <c r="F51" s="90"/>
      <c r="G51" s="102"/>
      <c r="H51" s="87"/>
      <c r="I51" s="87"/>
      <c r="J51" s="91"/>
      <c r="K51" s="87"/>
    </row>
    <row r="52" spans="2:11">
      <c r="B52" s="85" t="s">
        <v>195</v>
      </c>
      <c r="C52" s="80"/>
      <c r="D52" s="81"/>
      <c r="E52" s="99"/>
      <c r="F52" s="83"/>
      <c r="G52" s="100"/>
      <c r="H52" s="83">
        <v>4420.1505989389998</v>
      </c>
      <c r="I52" s="84"/>
      <c r="J52" s="84">
        <f t="shared" si="0"/>
        <v>0.8860061290600566</v>
      </c>
      <c r="K52" s="84">
        <f>H52/'סכום נכסי הקרן'!$C$42</f>
        <v>3.629263052961449E-2</v>
      </c>
    </row>
    <row r="53" spans="2:11">
      <c r="B53" s="86" t="s">
        <v>2113</v>
      </c>
      <c r="C53" s="87">
        <v>8417</v>
      </c>
      <c r="D53" s="88" t="s">
        <v>133</v>
      </c>
      <c r="E53" s="101">
        <v>44713</v>
      </c>
      <c r="F53" s="90">
        <v>862.64</v>
      </c>
      <c r="G53" s="102">
        <v>138.52539999999999</v>
      </c>
      <c r="H53" s="90">
        <v>4.4847600000000005</v>
      </c>
      <c r="I53" s="91">
        <v>1.6638799999999999E-6</v>
      </c>
      <c r="J53" s="91">
        <f t="shared" si="0"/>
        <v>8.9895689262650311E-4</v>
      </c>
      <c r="K53" s="91">
        <f>H53/'סכום נכסי הקרן'!$C$42</f>
        <v>3.6823120400708348E-5</v>
      </c>
    </row>
    <row r="54" spans="2:11">
      <c r="B54" s="86" t="s">
        <v>2114</v>
      </c>
      <c r="C54" s="87">
        <v>9282</v>
      </c>
      <c r="D54" s="88" t="s">
        <v>131</v>
      </c>
      <c r="E54" s="101">
        <v>44848</v>
      </c>
      <c r="F54" s="90">
        <v>8508.67</v>
      </c>
      <c r="G54" s="102">
        <v>101.4087</v>
      </c>
      <c r="H54" s="90">
        <v>30.363799999999998</v>
      </c>
      <c r="I54" s="91">
        <v>9.3893940000000002E-5</v>
      </c>
      <c r="J54" s="91">
        <f t="shared" si="0"/>
        <v>6.0863340059072527E-3</v>
      </c>
      <c r="K54" s="91">
        <f>H54/'סכום נכסי הקרן'!$C$42</f>
        <v>2.4930873964783577E-4</v>
      </c>
    </row>
    <row r="55" spans="2:11">
      <c r="B55" s="86" t="s">
        <v>2115</v>
      </c>
      <c r="C55" s="87">
        <v>8400</v>
      </c>
      <c r="D55" s="88" t="s">
        <v>131</v>
      </c>
      <c r="E55" s="101">
        <v>44544</v>
      </c>
      <c r="F55" s="90">
        <v>12386.655669</v>
      </c>
      <c r="G55" s="102">
        <v>108.035</v>
      </c>
      <c r="H55" s="90">
        <v>47.090988678000002</v>
      </c>
      <c r="I55" s="91">
        <v>3.9925716290839428E-5</v>
      </c>
      <c r="J55" s="91">
        <f t="shared" si="0"/>
        <v>9.4392495591034339E-3</v>
      </c>
      <c r="K55" s="91">
        <f>H55/'סכום נכסי הקרן'!$C$42</f>
        <v>3.866510461827138E-4</v>
      </c>
    </row>
    <row r="56" spans="2:11">
      <c r="B56" s="86" t="s">
        <v>2116</v>
      </c>
      <c r="C56" s="87">
        <v>8843</v>
      </c>
      <c r="D56" s="88" t="s">
        <v>131</v>
      </c>
      <c r="E56" s="101">
        <v>44562</v>
      </c>
      <c r="F56" s="90">
        <v>7305.686686</v>
      </c>
      <c r="G56" s="102">
        <v>100.09739999999999</v>
      </c>
      <c r="H56" s="90">
        <v>25.733751760000001</v>
      </c>
      <c r="I56" s="91">
        <v>1.5439401122835952E-5</v>
      </c>
      <c r="J56" s="91">
        <f t="shared" si="0"/>
        <v>5.1582545147993214E-3</v>
      </c>
      <c r="K56" s="91">
        <f>H56/'סכום נכסי הקרן'!$C$42</f>
        <v>2.112926978077802E-4</v>
      </c>
    </row>
    <row r="57" spans="2:11">
      <c r="B57" s="86" t="s">
        <v>2117</v>
      </c>
      <c r="C57" s="87">
        <v>8318</v>
      </c>
      <c r="D57" s="88" t="s">
        <v>133</v>
      </c>
      <c r="E57" s="101">
        <v>44256</v>
      </c>
      <c r="F57" s="90">
        <v>5819.88</v>
      </c>
      <c r="G57" s="102">
        <v>96.082700000000003</v>
      </c>
      <c r="H57" s="90">
        <v>20.9864</v>
      </c>
      <c r="I57" s="91">
        <v>2.3076923076923076E-5</v>
      </c>
      <c r="J57" s="91">
        <f t="shared" si="0"/>
        <v>4.2066618796584082E-3</v>
      </c>
      <c r="K57" s="91">
        <f>H57/'סכום נכסי הקרן'!$C$42</f>
        <v>1.7231350930204192E-4</v>
      </c>
    </row>
    <row r="58" spans="2:11">
      <c r="B58" s="86" t="s">
        <v>2118</v>
      </c>
      <c r="C58" s="122">
        <v>84032</v>
      </c>
      <c r="D58" s="88" t="s">
        <v>131</v>
      </c>
      <c r="E58" s="101">
        <v>44314</v>
      </c>
      <c r="F58" s="90">
        <v>7468.09</v>
      </c>
      <c r="G58" s="102">
        <v>100</v>
      </c>
      <c r="H58" s="90">
        <v>26.28021</v>
      </c>
      <c r="I58" s="91">
        <v>1.1286986534493605E-4</v>
      </c>
      <c r="J58" s="91">
        <f t="shared" si="0"/>
        <v>5.2677904546000126E-3</v>
      </c>
      <c r="K58" s="91">
        <f>H58/'סכום נכסי הקרן'!$C$42</f>
        <v>2.1577951484268935E-4</v>
      </c>
    </row>
    <row r="59" spans="2:11">
      <c r="B59" s="86" t="s">
        <v>2119</v>
      </c>
      <c r="C59" s="87">
        <v>8314</v>
      </c>
      <c r="D59" s="88" t="s">
        <v>131</v>
      </c>
      <c r="E59" s="101">
        <v>44264</v>
      </c>
      <c r="F59" s="90">
        <v>5632.56</v>
      </c>
      <c r="G59" s="102">
        <v>100.64239999999999</v>
      </c>
      <c r="H59" s="90">
        <v>19.9483</v>
      </c>
      <c r="I59" s="91">
        <v>2.4080457022222221E-5</v>
      </c>
      <c r="J59" s="91">
        <f t="shared" si="0"/>
        <v>3.9985778015281239E-3</v>
      </c>
      <c r="K59" s="91">
        <f>H59/'סכום נכסי הקרן'!$C$42</f>
        <v>1.6378995814479488E-4</v>
      </c>
    </row>
    <row r="60" spans="2:11">
      <c r="B60" s="86" t="s">
        <v>2120</v>
      </c>
      <c r="C60" s="122">
        <v>84035</v>
      </c>
      <c r="D60" s="88" t="s">
        <v>131</v>
      </c>
      <c r="E60" s="101">
        <v>44314</v>
      </c>
      <c r="F60" s="90">
        <v>4076.69</v>
      </c>
      <c r="G60" s="102">
        <v>100</v>
      </c>
      <c r="H60" s="90">
        <v>14.345870000000001</v>
      </c>
      <c r="I60" s="91">
        <v>6.4900172573338234E-5</v>
      </c>
      <c r="J60" s="91">
        <f t="shared" si="0"/>
        <v>2.8755872593458228E-3</v>
      </c>
      <c r="K60" s="91">
        <f>H60/'סכום נכסי הקרן'!$C$42</f>
        <v>1.1778995938755025E-4</v>
      </c>
    </row>
    <row r="61" spans="2:11">
      <c r="B61" s="86" t="s">
        <v>2121</v>
      </c>
      <c r="C61" s="87">
        <v>8337</v>
      </c>
      <c r="D61" s="88" t="s">
        <v>131</v>
      </c>
      <c r="E61" s="101">
        <v>44470</v>
      </c>
      <c r="F61" s="90">
        <v>17588.412781999999</v>
      </c>
      <c r="G61" s="102">
        <v>123.79989999999999</v>
      </c>
      <c r="H61" s="90">
        <v>76.624245350999999</v>
      </c>
      <c r="I61" s="91">
        <v>3.4160345454605085E-5</v>
      </c>
      <c r="J61" s="91">
        <f t="shared" si="0"/>
        <v>1.5359103608796398E-2</v>
      </c>
      <c r="K61" s="91">
        <f>H61/'סכום נכסי הקרן'!$C$42</f>
        <v>6.2914042494432022E-4</v>
      </c>
    </row>
    <row r="62" spans="2:11">
      <c r="B62" s="86" t="s">
        <v>2122</v>
      </c>
      <c r="C62" s="87">
        <v>9237</v>
      </c>
      <c r="D62" s="88" t="s">
        <v>131</v>
      </c>
      <c r="E62" s="101">
        <v>44712</v>
      </c>
      <c r="F62" s="90">
        <v>15040.3</v>
      </c>
      <c r="G62" s="102">
        <v>98.955399999999997</v>
      </c>
      <c r="H62" s="90">
        <v>52.373940000000005</v>
      </c>
      <c r="I62" s="91">
        <v>1.1054545454545454E-5</v>
      </c>
      <c r="J62" s="91">
        <f t="shared" si="0"/>
        <v>1.0498201544119845E-2</v>
      </c>
      <c r="K62" s="91">
        <f>H62/'סכום נכסי הקרן'!$C$42</f>
        <v>4.300278941302266E-4</v>
      </c>
    </row>
    <row r="63" spans="2:11">
      <c r="B63" s="86" t="s">
        <v>2123</v>
      </c>
      <c r="C63" s="122">
        <v>87342</v>
      </c>
      <c r="D63" s="88" t="s">
        <v>131</v>
      </c>
      <c r="E63" s="101">
        <v>44421</v>
      </c>
      <c r="F63" s="90">
        <v>1712.91</v>
      </c>
      <c r="G63" s="102">
        <v>100</v>
      </c>
      <c r="H63" s="90">
        <v>6.0277399999999997</v>
      </c>
      <c r="I63" s="91">
        <v>9.2353958671934912E-6</v>
      </c>
      <c r="J63" s="91">
        <f t="shared" si="0"/>
        <v>1.2082426751845086E-3</v>
      </c>
      <c r="K63" s="91">
        <f>H63/'סכום נכסי הקרן'!$C$42</f>
        <v>4.949210119697948E-5</v>
      </c>
    </row>
    <row r="64" spans="2:11">
      <c r="B64" s="86" t="s">
        <v>2124</v>
      </c>
      <c r="C64" s="87">
        <v>8409</v>
      </c>
      <c r="D64" s="88" t="s">
        <v>134</v>
      </c>
      <c r="E64" s="101">
        <v>44644</v>
      </c>
      <c r="F64" s="90">
        <v>45069.277134000004</v>
      </c>
      <c r="G64" s="102">
        <v>101.9517</v>
      </c>
      <c r="H64" s="90">
        <v>194.713034112</v>
      </c>
      <c r="I64" s="91">
        <v>8.0639312153355205E-5</v>
      </c>
      <c r="J64" s="91">
        <f t="shared" si="0"/>
        <v>3.9029652444991889E-2</v>
      </c>
      <c r="K64" s="91">
        <f>H64/'סכום נכסי הקרן'!$C$42</f>
        <v>1.5987347146097911E-3</v>
      </c>
    </row>
    <row r="65" spans="2:11">
      <c r="B65" s="86" t="s">
        <v>2125</v>
      </c>
      <c r="C65" s="87">
        <v>8413</v>
      </c>
      <c r="D65" s="88" t="s">
        <v>133</v>
      </c>
      <c r="E65" s="101">
        <v>44661</v>
      </c>
      <c r="F65" s="90">
        <v>2512.67</v>
      </c>
      <c r="G65" s="102">
        <v>147.36240000000001</v>
      </c>
      <c r="H65" s="90">
        <v>13.89634</v>
      </c>
      <c r="I65" s="91">
        <v>1.6664333333333332E-5</v>
      </c>
      <c r="J65" s="91">
        <f t="shared" si="0"/>
        <v>2.7854802988970155E-3</v>
      </c>
      <c r="K65" s="91">
        <f>H65/'סכום נכסי הקרן'!$C$42</f>
        <v>1.1409899324583241E-4</v>
      </c>
    </row>
    <row r="66" spans="2:11">
      <c r="B66" s="86" t="s">
        <v>2126</v>
      </c>
      <c r="C66" s="87">
        <v>8323</v>
      </c>
      <c r="D66" s="88" t="s">
        <v>131</v>
      </c>
      <c r="E66" s="101">
        <v>44406</v>
      </c>
      <c r="F66" s="90">
        <v>44531.78</v>
      </c>
      <c r="G66" s="102">
        <v>96.047300000000007</v>
      </c>
      <c r="H66" s="90">
        <v>150.51316</v>
      </c>
      <c r="I66" s="91">
        <v>2.9495600905923343E-6</v>
      </c>
      <c r="J66" s="91">
        <f t="shared" si="0"/>
        <v>3.016991825939307E-2</v>
      </c>
      <c r="K66" s="91">
        <f>H66/'סכום נכסי הקרן'!$C$42</f>
        <v>1.2358218082062539E-3</v>
      </c>
    </row>
    <row r="67" spans="2:11">
      <c r="B67" s="86" t="s">
        <v>2127</v>
      </c>
      <c r="C67" s="87">
        <v>9246</v>
      </c>
      <c r="D67" s="88" t="s">
        <v>133</v>
      </c>
      <c r="E67" s="101">
        <v>44816</v>
      </c>
      <c r="F67" s="90">
        <v>66191.240000000005</v>
      </c>
      <c r="G67" s="102">
        <v>101.0787</v>
      </c>
      <c r="H67" s="90">
        <v>251.09536</v>
      </c>
      <c r="I67" s="91">
        <v>4.0654545454545457E-5</v>
      </c>
      <c r="J67" s="91">
        <f t="shared" si="0"/>
        <v>5.0331323098344864E-2</v>
      </c>
      <c r="K67" s="91">
        <f>H67/'סכום נכסי הקרן'!$C$42</f>
        <v>2.0616743534412557E-3</v>
      </c>
    </row>
    <row r="68" spans="2:11">
      <c r="B68" s="86" t="s">
        <v>2128</v>
      </c>
      <c r="C68" s="87">
        <v>9245</v>
      </c>
      <c r="D68" s="88" t="s">
        <v>131</v>
      </c>
      <c r="E68" s="101">
        <v>44816</v>
      </c>
      <c r="F68" s="90">
        <v>6174.57</v>
      </c>
      <c r="G68" s="102">
        <v>102.8746</v>
      </c>
      <c r="H68" s="90">
        <v>22.352900000000002</v>
      </c>
      <c r="I68" s="91">
        <v>4.3637499999999997E-5</v>
      </c>
      <c r="J68" s="91">
        <f t="shared" si="0"/>
        <v>4.4805727675931292E-3</v>
      </c>
      <c r="K68" s="91">
        <f>H68/'סכום נכסי הקרן'!$C$42</f>
        <v>1.8353346176941323E-4</v>
      </c>
    </row>
    <row r="69" spans="2:11">
      <c r="B69" s="86" t="s">
        <v>2129</v>
      </c>
      <c r="C69" s="87">
        <v>8412</v>
      </c>
      <c r="D69" s="88" t="s">
        <v>133</v>
      </c>
      <c r="E69" s="101">
        <v>44440</v>
      </c>
      <c r="F69" s="90">
        <v>9599.2800000000007</v>
      </c>
      <c r="G69" s="102">
        <v>99.973600000000005</v>
      </c>
      <c r="H69" s="90">
        <v>36.016599999999997</v>
      </c>
      <c r="I69" s="91">
        <v>3.2539952881355927E-5</v>
      </c>
      <c r="J69" s="91">
        <f t="shared" si="0"/>
        <v>7.2194210657809347E-3</v>
      </c>
      <c r="K69" s="91">
        <f>H69/'סכום נכסי הקרן'!$C$42</f>
        <v>2.9572231250371301E-4</v>
      </c>
    </row>
    <row r="70" spans="2:11">
      <c r="B70" s="86" t="s">
        <v>2130</v>
      </c>
      <c r="C70" s="87">
        <v>8287</v>
      </c>
      <c r="D70" s="88" t="s">
        <v>131</v>
      </c>
      <c r="E70" s="101">
        <v>43800</v>
      </c>
      <c r="F70" s="90">
        <v>10751.59</v>
      </c>
      <c r="G70" s="102">
        <v>213.8672</v>
      </c>
      <c r="H70" s="90">
        <v>80.916309999999996</v>
      </c>
      <c r="I70" s="91">
        <v>8.1995151515151517E-5</v>
      </c>
      <c r="J70" s="91">
        <f t="shared" si="0"/>
        <v>1.6219435287596846E-2</v>
      </c>
      <c r="K70" s="91">
        <f>H70/'סכום נכסי הקרן'!$C$42</f>
        <v>6.6438137726679693E-4</v>
      </c>
    </row>
    <row r="71" spans="2:11">
      <c r="B71" s="86" t="s">
        <v>2131</v>
      </c>
      <c r="C71" s="122">
        <v>1181106</v>
      </c>
      <c r="D71" s="88" t="s">
        <v>131</v>
      </c>
      <c r="E71" s="101">
        <v>44287</v>
      </c>
      <c r="F71" s="90">
        <v>7489.07</v>
      </c>
      <c r="G71" s="102">
        <v>123.11279999999999</v>
      </c>
      <c r="H71" s="90">
        <v>32.445180000000001</v>
      </c>
      <c r="I71" s="91">
        <v>5.4200400000000004E-5</v>
      </c>
      <c r="J71" s="91">
        <f t="shared" si="0"/>
        <v>6.5035404778644931E-3</v>
      </c>
      <c r="K71" s="91">
        <f>H71/'סכום נכסי הקרן'!$C$42</f>
        <v>2.6639837350552858E-4</v>
      </c>
    </row>
    <row r="72" spans="2:11">
      <c r="B72" s="86" t="s">
        <v>2132</v>
      </c>
      <c r="C72" s="87">
        <v>8299</v>
      </c>
      <c r="D72" s="88" t="s">
        <v>134</v>
      </c>
      <c r="E72" s="101">
        <v>44286</v>
      </c>
      <c r="F72" s="90">
        <v>17533.68</v>
      </c>
      <c r="G72" s="102">
        <v>99.711500000000001</v>
      </c>
      <c r="H72" s="90">
        <v>74.086389999999994</v>
      </c>
      <c r="I72" s="91">
        <v>3.9530475000000002E-5</v>
      </c>
      <c r="J72" s="91">
        <f t="shared" ref="J72:J101" si="1">IFERROR(H72/$H$11,0)</f>
        <v>1.4850398001301123E-2</v>
      </c>
      <c r="K72" s="91">
        <f>H72/'סכום נכסי הקרן'!$C$42</f>
        <v>6.0830279859431374E-4</v>
      </c>
    </row>
    <row r="73" spans="2:11">
      <c r="B73" s="86" t="s">
        <v>2133</v>
      </c>
      <c r="C73" s="87">
        <v>8315</v>
      </c>
      <c r="D73" s="88" t="s">
        <v>131</v>
      </c>
      <c r="E73" s="101">
        <v>44337</v>
      </c>
      <c r="F73" s="90">
        <v>50003.88</v>
      </c>
      <c r="G73" s="102">
        <v>83.593100000000007</v>
      </c>
      <c r="H73" s="90">
        <v>147.09345999999999</v>
      </c>
      <c r="I73" s="91">
        <v>9.9688803684210519E-6</v>
      </c>
      <c r="J73" s="91">
        <f t="shared" si="1"/>
        <v>2.9484449497248641E-2</v>
      </c>
      <c r="K73" s="91">
        <f>H73/'סכום נכסי הקרן'!$C$42</f>
        <v>1.2077436000447687E-3</v>
      </c>
    </row>
    <row r="74" spans="2:11">
      <c r="B74" s="86" t="s">
        <v>2134</v>
      </c>
      <c r="C74" s="87">
        <v>8296</v>
      </c>
      <c r="D74" s="88" t="s">
        <v>131</v>
      </c>
      <c r="E74" s="101">
        <v>44085</v>
      </c>
      <c r="F74" s="90">
        <v>7452.69</v>
      </c>
      <c r="G74" s="102">
        <v>104.5996</v>
      </c>
      <c r="H74" s="90">
        <v>27.432290000000002</v>
      </c>
      <c r="I74" s="91">
        <v>6.3308461538461542E-6</v>
      </c>
      <c r="J74" s="91">
        <f t="shared" si="1"/>
        <v>5.4987214869979878E-3</v>
      </c>
      <c r="K74" s="91">
        <f>H74/'סכום נכסי הקרן'!$C$42</f>
        <v>2.2523892416475967E-4</v>
      </c>
    </row>
    <row r="75" spans="2:11">
      <c r="B75" s="86" t="s">
        <v>2135</v>
      </c>
      <c r="C75" s="87">
        <v>8333</v>
      </c>
      <c r="D75" s="88" t="s">
        <v>131</v>
      </c>
      <c r="E75" s="101">
        <v>44501</v>
      </c>
      <c r="F75" s="90">
        <v>4934.62</v>
      </c>
      <c r="G75" s="102">
        <v>115.6281</v>
      </c>
      <c r="H75" s="90">
        <v>20.078749999999999</v>
      </c>
      <c r="I75" s="91">
        <v>1.7728808499999999E-5</v>
      </c>
      <c r="J75" s="91">
        <f t="shared" si="1"/>
        <v>4.0247261186383216E-3</v>
      </c>
      <c r="K75" s="91">
        <f>H75/'סכום נכסי הקרן'!$C$42</f>
        <v>1.6486104691125559E-4</v>
      </c>
    </row>
    <row r="76" spans="2:11">
      <c r="B76" s="86" t="s">
        <v>2136</v>
      </c>
      <c r="C76" s="122">
        <v>84031</v>
      </c>
      <c r="D76" s="88" t="s">
        <v>131</v>
      </c>
      <c r="E76" s="101">
        <v>44314</v>
      </c>
      <c r="F76" s="90">
        <v>4427.6400000000003</v>
      </c>
      <c r="G76" s="102">
        <v>100</v>
      </c>
      <c r="H76" s="90">
        <v>15.580879999999999</v>
      </c>
      <c r="I76" s="91">
        <v>7.0543665840585039E-5</v>
      </c>
      <c r="J76" s="91">
        <f t="shared" si="1"/>
        <v>3.1231413652428285E-3</v>
      </c>
      <c r="K76" s="91">
        <f>H76/'סכום נכסי הקרן'!$C$42</f>
        <v>1.2793028393693053E-4</v>
      </c>
    </row>
    <row r="77" spans="2:11">
      <c r="B77" s="86" t="s">
        <v>2137</v>
      </c>
      <c r="C77" s="87">
        <v>6653</v>
      </c>
      <c r="D77" s="88" t="s">
        <v>131</v>
      </c>
      <c r="E77" s="101">
        <v>39264</v>
      </c>
      <c r="F77" s="90">
        <v>266081.99</v>
      </c>
      <c r="G77" s="102">
        <v>82.456999999999994</v>
      </c>
      <c r="H77" s="90">
        <v>772.07995999999991</v>
      </c>
      <c r="I77" s="91">
        <v>2.655522129172346E-5</v>
      </c>
      <c r="J77" s="91">
        <f t="shared" si="1"/>
        <v>0.1547611470180778</v>
      </c>
      <c r="K77" s="91">
        <f>H77/'סכום נכסי הקרן'!$C$42</f>
        <v>6.339334396055548E-3</v>
      </c>
    </row>
    <row r="78" spans="2:11">
      <c r="B78" s="86" t="s">
        <v>2138</v>
      </c>
      <c r="C78" s="87">
        <v>8410</v>
      </c>
      <c r="D78" s="88" t="s">
        <v>133</v>
      </c>
      <c r="E78" s="101">
        <v>44651</v>
      </c>
      <c r="F78" s="90">
        <v>6453.0277660000002</v>
      </c>
      <c r="G78" s="102">
        <v>114.31959999999999</v>
      </c>
      <c r="H78" s="90">
        <v>27.686164446999999</v>
      </c>
      <c r="I78" s="91">
        <v>4.3020216983108311E-5</v>
      </c>
      <c r="J78" s="91">
        <f t="shared" si="1"/>
        <v>5.5496098698751958E-3</v>
      </c>
      <c r="K78" s="91">
        <f>H78/'סכום נכסי הקרן'!$C$42</f>
        <v>2.2732341683070928E-4</v>
      </c>
    </row>
    <row r="79" spans="2:11">
      <c r="B79" s="86" t="s">
        <v>2139</v>
      </c>
      <c r="C79" s="87">
        <v>8319</v>
      </c>
      <c r="D79" s="88" t="s">
        <v>133</v>
      </c>
      <c r="E79" s="101">
        <v>44377</v>
      </c>
      <c r="F79" s="90">
        <v>10768.23</v>
      </c>
      <c r="G79" s="102">
        <v>105.48399999999999</v>
      </c>
      <c r="H79" s="90">
        <v>42.629429999999999</v>
      </c>
      <c r="I79" s="91">
        <v>1.2421834642857144E-5</v>
      </c>
      <c r="J79" s="91">
        <f t="shared" si="1"/>
        <v>8.5449433029279216E-3</v>
      </c>
      <c r="K79" s="91">
        <f>H79/'סכום נכסי הקרן'!$C$42</f>
        <v>3.5001842540148596E-4</v>
      </c>
    </row>
    <row r="80" spans="2:11">
      <c r="B80" s="86" t="s">
        <v>2140</v>
      </c>
      <c r="C80" s="87">
        <v>8411</v>
      </c>
      <c r="D80" s="88" t="s">
        <v>133</v>
      </c>
      <c r="E80" s="101">
        <v>44651</v>
      </c>
      <c r="F80" s="90">
        <v>13422.297183000001</v>
      </c>
      <c r="G80" s="102">
        <v>103.40770000000001</v>
      </c>
      <c r="H80" s="90">
        <v>52.090472037000005</v>
      </c>
      <c r="I80" s="91">
        <v>6.453032547466246E-5</v>
      </c>
      <c r="J80" s="91">
        <f t="shared" si="1"/>
        <v>1.044138122838887E-2</v>
      </c>
      <c r="K80" s="91">
        <f>H80/'סכום נכסי הקרן'!$C$42</f>
        <v>4.2770041731289576E-4</v>
      </c>
    </row>
    <row r="81" spans="2:11">
      <c r="B81" s="86" t="s">
        <v>2141</v>
      </c>
      <c r="C81" s="87">
        <v>9384</v>
      </c>
      <c r="D81" s="88" t="s">
        <v>133</v>
      </c>
      <c r="E81" s="101">
        <v>44910</v>
      </c>
      <c r="F81" s="90">
        <v>2518.8486360000002</v>
      </c>
      <c r="G81" s="102">
        <v>100</v>
      </c>
      <c r="H81" s="90">
        <v>9.4532389220000006</v>
      </c>
      <c r="I81" s="91">
        <v>2.5188504914470348E-5</v>
      </c>
      <c r="J81" s="91">
        <f t="shared" si="1"/>
        <v>1.8948738141120224E-3</v>
      </c>
      <c r="K81" s="91">
        <f>H81/'סכום נכסי הקרן'!$C$42</f>
        <v>7.7617922698531999E-5</v>
      </c>
    </row>
    <row r="82" spans="2:11">
      <c r="B82" s="86" t="s">
        <v>2142</v>
      </c>
      <c r="C82" s="87">
        <v>7011</v>
      </c>
      <c r="D82" s="88" t="s">
        <v>133</v>
      </c>
      <c r="E82" s="101">
        <v>43651</v>
      </c>
      <c r="F82" s="90">
        <v>19866.79</v>
      </c>
      <c r="G82" s="102">
        <v>99.250500000000002</v>
      </c>
      <c r="H82" s="90">
        <v>74.00124000000001</v>
      </c>
      <c r="I82" s="91">
        <v>2.3187490648682531E-5</v>
      </c>
      <c r="J82" s="91">
        <f t="shared" si="1"/>
        <v>1.4833329935360663E-2</v>
      </c>
      <c r="K82" s="91">
        <f>H82/'סכום נכסי הקרן'!$C$42</f>
        <v>6.076036555627759E-4</v>
      </c>
    </row>
    <row r="83" spans="2:11">
      <c r="B83" s="86" t="s">
        <v>2143</v>
      </c>
      <c r="C83" s="87">
        <v>8406</v>
      </c>
      <c r="D83" s="88" t="s">
        <v>131</v>
      </c>
      <c r="E83" s="101">
        <v>44621</v>
      </c>
      <c r="F83" s="90">
        <v>40796.57</v>
      </c>
      <c r="G83" s="102">
        <v>100</v>
      </c>
      <c r="H83" s="90">
        <v>143.56313</v>
      </c>
      <c r="I83" s="91">
        <v>4.7995999999999999E-5</v>
      </c>
      <c r="J83" s="91">
        <f t="shared" si="1"/>
        <v>2.8776805278439583E-2</v>
      </c>
      <c r="K83" s="91">
        <f>H83/'סכום נכסי הקרן'!$C$42</f>
        <v>1.1787570396392547E-3</v>
      </c>
    </row>
    <row r="84" spans="2:11">
      <c r="B84" s="86" t="s">
        <v>2144</v>
      </c>
      <c r="C84" s="87">
        <v>8502</v>
      </c>
      <c r="D84" s="88" t="s">
        <v>131</v>
      </c>
      <c r="E84" s="101">
        <v>44621</v>
      </c>
      <c r="F84" s="90">
        <v>54797.015470999999</v>
      </c>
      <c r="G84" s="102">
        <v>102.7266</v>
      </c>
      <c r="H84" s="90">
        <v>198.08841921799998</v>
      </c>
      <c r="I84" s="91">
        <v>2.7398532312085502E-4</v>
      </c>
      <c r="J84" s="91">
        <f t="shared" si="1"/>
        <v>3.9706238417553968E-2</v>
      </c>
      <c r="K84" s="91">
        <f>H84/'סכום נכסי הקרן'!$C$42</f>
        <v>1.626449065468476E-3</v>
      </c>
    </row>
    <row r="85" spans="2:11">
      <c r="B85" s="86" t="s">
        <v>2145</v>
      </c>
      <c r="C85" s="122">
        <v>84034</v>
      </c>
      <c r="D85" s="88" t="s">
        <v>131</v>
      </c>
      <c r="E85" s="101">
        <v>44314</v>
      </c>
      <c r="F85" s="90">
        <v>4604.99</v>
      </c>
      <c r="G85" s="102">
        <v>100</v>
      </c>
      <c r="H85" s="90">
        <v>16.204969999999999</v>
      </c>
      <c r="I85" s="91">
        <v>7.3365412474208434E-5</v>
      </c>
      <c r="J85" s="91">
        <f t="shared" si="1"/>
        <v>3.2482383619871972E-3</v>
      </c>
      <c r="K85" s="91">
        <f>H85/'סכום נכסי הקרן'!$C$42</f>
        <v>1.3305451382010782E-4</v>
      </c>
    </row>
    <row r="86" spans="2:11">
      <c r="B86" s="86" t="s">
        <v>2146</v>
      </c>
      <c r="C86" s="87">
        <v>9172</v>
      </c>
      <c r="D86" s="88" t="s">
        <v>133</v>
      </c>
      <c r="E86" s="101">
        <v>44743</v>
      </c>
      <c r="F86" s="90">
        <v>2725.8002609999994</v>
      </c>
      <c r="G86" s="102">
        <v>87.582099999999997</v>
      </c>
      <c r="H86" s="90">
        <v>8.9595861570000004</v>
      </c>
      <c r="I86" s="91">
        <v>9.2793289900436546E-5</v>
      </c>
      <c r="J86" s="91">
        <f t="shared" si="1"/>
        <v>1.7959225757713127E-3</v>
      </c>
      <c r="K86" s="91">
        <f>H86/'סכום נכסי הקרן'!$C$42</f>
        <v>7.3564676771941144E-5</v>
      </c>
    </row>
    <row r="87" spans="2:11">
      <c r="B87" s="86" t="s">
        <v>2147</v>
      </c>
      <c r="C87" s="122">
        <v>84033</v>
      </c>
      <c r="D87" s="88" t="s">
        <v>131</v>
      </c>
      <c r="E87" s="101">
        <v>44314</v>
      </c>
      <c r="F87" s="90">
        <v>5312.99</v>
      </c>
      <c r="G87" s="102">
        <v>100</v>
      </c>
      <c r="H87" s="90">
        <v>18.696400000000001</v>
      </c>
      <c r="I87" s="91">
        <v>8.465239900870203E-5</v>
      </c>
      <c r="J87" s="91">
        <f t="shared" si="1"/>
        <v>3.7476381450294222E-3</v>
      </c>
      <c r="K87" s="91">
        <f>H87/'סכום נכסי הקרן'!$C$42</f>
        <v>1.5351095449027451E-4</v>
      </c>
    </row>
    <row r="88" spans="2:11">
      <c r="B88" s="86" t="s">
        <v>2148</v>
      </c>
      <c r="C88" s="87">
        <v>8335</v>
      </c>
      <c r="D88" s="88" t="s">
        <v>131</v>
      </c>
      <c r="E88" s="101">
        <v>44412</v>
      </c>
      <c r="F88" s="90">
        <v>34153.51</v>
      </c>
      <c r="G88" s="102">
        <v>96.492800000000003</v>
      </c>
      <c r="H88" s="90">
        <v>115.97103999999999</v>
      </c>
      <c r="I88" s="91">
        <v>1.3661400479999999E-4</v>
      </c>
      <c r="J88" s="91">
        <f t="shared" si="1"/>
        <v>2.3246052353540408E-2</v>
      </c>
      <c r="K88" s="91">
        <f>H88/'סכום נכסי הקרן'!$C$42</f>
        <v>9.5220604199898386E-4</v>
      </c>
    </row>
    <row r="89" spans="2:11">
      <c r="B89" s="86" t="s">
        <v>2149</v>
      </c>
      <c r="C89" s="87">
        <v>8415</v>
      </c>
      <c r="D89" s="88" t="s">
        <v>133</v>
      </c>
      <c r="E89" s="101">
        <v>44440</v>
      </c>
      <c r="F89" s="90">
        <v>103834.19</v>
      </c>
      <c r="G89" s="102">
        <v>110.5288</v>
      </c>
      <c r="H89" s="90">
        <v>430.71934999999996</v>
      </c>
      <c r="I89" s="91">
        <v>1.7305690983333334E-4</v>
      </c>
      <c r="J89" s="91">
        <f t="shared" si="1"/>
        <v>8.6336421228807594E-2</v>
      </c>
      <c r="K89" s="91">
        <f>H89/'סכום נכסי הקרן'!$C$42</f>
        <v>3.5365171121676158E-3</v>
      </c>
    </row>
    <row r="90" spans="2:11">
      <c r="B90" s="86" t="s">
        <v>2150</v>
      </c>
      <c r="C90" s="122">
        <v>87341</v>
      </c>
      <c r="D90" s="88" t="s">
        <v>131</v>
      </c>
      <c r="E90" s="101">
        <v>44421</v>
      </c>
      <c r="F90" s="90">
        <v>162.06</v>
      </c>
      <c r="G90" s="102">
        <v>100</v>
      </c>
      <c r="H90" s="90">
        <v>0.57028000000000001</v>
      </c>
      <c r="I90" s="91">
        <v>9.4359089319984588E-6</v>
      </c>
      <c r="J90" s="91">
        <f t="shared" si="1"/>
        <v>1.1431094121581583E-4</v>
      </c>
      <c r="K90" s="91">
        <f>H90/'סכום נכסי הקרן'!$C$42</f>
        <v>4.6824108987138563E-6</v>
      </c>
    </row>
    <row r="91" spans="2:11">
      <c r="B91" s="86" t="s">
        <v>2151</v>
      </c>
      <c r="C91" s="87">
        <v>8310</v>
      </c>
      <c r="D91" s="88" t="s">
        <v>131</v>
      </c>
      <c r="E91" s="101">
        <v>44377</v>
      </c>
      <c r="F91" s="90">
        <v>14448.87</v>
      </c>
      <c r="G91" s="102">
        <v>40.707700000000003</v>
      </c>
      <c r="H91" s="90">
        <v>20.698049999999999</v>
      </c>
      <c r="I91" s="91">
        <v>3.7692292307692311E-5</v>
      </c>
      <c r="J91" s="91">
        <f t="shared" si="1"/>
        <v>4.1488629740338368E-3</v>
      </c>
      <c r="K91" s="91">
        <f>H91/'סכום נכסי הקרן'!$C$42</f>
        <v>1.6994594743305802E-4</v>
      </c>
    </row>
    <row r="92" spans="2:11">
      <c r="B92" s="86" t="s">
        <v>2152</v>
      </c>
      <c r="C92" s="87">
        <v>8330</v>
      </c>
      <c r="D92" s="88" t="s">
        <v>131</v>
      </c>
      <c r="E92" s="101">
        <v>44002</v>
      </c>
      <c r="F92" s="90">
        <v>27102.32</v>
      </c>
      <c r="G92" s="102">
        <v>101.5166</v>
      </c>
      <c r="H92" s="90">
        <v>96.819479999999999</v>
      </c>
      <c r="I92" s="91">
        <v>9.7689469538461544E-5</v>
      </c>
      <c r="J92" s="91">
        <f t="shared" si="1"/>
        <v>1.9407178731194949E-2</v>
      </c>
      <c r="K92" s="91">
        <f>H92/'סכום נכסי הקרן'!$C$42</f>
        <v>7.9495789499861157E-4</v>
      </c>
    </row>
    <row r="93" spans="2:11">
      <c r="B93" s="86" t="s">
        <v>2153</v>
      </c>
      <c r="C93" s="87">
        <v>8339</v>
      </c>
      <c r="D93" s="88" t="s">
        <v>131</v>
      </c>
      <c r="E93" s="101">
        <v>44539</v>
      </c>
      <c r="F93" s="90">
        <v>11793.141949000001</v>
      </c>
      <c r="G93" s="102">
        <v>103.4333</v>
      </c>
      <c r="H93" s="90">
        <v>42.924888256999999</v>
      </c>
      <c r="I93" s="91">
        <v>2.8803552457720286E-5</v>
      </c>
      <c r="J93" s="91">
        <f t="shared" si="1"/>
        <v>8.604167037668144E-3</v>
      </c>
      <c r="K93" s="91">
        <f>H93/'סכום נכסי הקרן'!$C$42</f>
        <v>3.5244435119704572E-4</v>
      </c>
    </row>
    <row r="94" spans="2:11">
      <c r="B94" s="86" t="s">
        <v>2154</v>
      </c>
      <c r="C94" s="87">
        <v>9377</v>
      </c>
      <c r="D94" s="88" t="s">
        <v>131</v>
      </c>
      <c r="E94" s="101">
        <v>44502</v>
      </c>
      <c r="F94" s="90">
        <v>13483.93</v>
      </c>
      <c r="G94" s="102">
        <v>101.706</v>
      </c>
      <c r="H94" s="90">
        <v>48.25947</v>
      </c>
      <c r="I94" s="91">
        <v>1.0874474398573267E-4</v>
      </c>
      <c r="J94" s="91">
        <f t="shared" si="1"/>
        <v>9.6734681880417117E-3</v>
      </c>
      <c r="K94" s="91">
        <f>H94/'סכום נכסי הקרן'!$C$42</f>
        <v>3.9624512221041311E-4</v>
      </c>
    </row>
    <row r="95" spans="2:11">
      <c r="B95" s="86" t="s">
        <v>2155</v>
      </c>
      <c r="C95" s="122">
        <v>84036</v>
      </c>
      <c r="D95" s="88" t="s">
        <v>131</v>
      </c>
      <c r="E95" s="101">
        <v>44314</v>
      </c>
      <c r="F95" s="90">
        <v>3542.3</v>
      </c>
      <c r="G95" s="102">
        <v>100</v>
      </c>
      <c r="H95" s="90">
        <v>12.46536</v>
      </c>
      <c r="I95" s="91">
        <v>5.6434932672468027E-5</v>
      </c>
      <c r="J95" s="91">
        <f t="shared" si="1"/>
        <v>2.4986445854562355E-3</v>
      </c>
      <c r="K95" s="91">
        <f>H95/'סכום נכסי הקרן'!$C$42</f>
        <v>1.0234961338358659E-4</v>
      </c>
    </row>
    <row r="96" spans="2:11">
      <c r="B96" s="86" t="s">
        <v>2156</v>
      </c>
      <c r="C96" s="122">
        <v>85891</v>
      </c>
      <c r="D96" s="88" t="s">
        <v>131</v>
      </c>
      <c r="E96" s="101">
        <v>44395</v>
      </c>
      <c r="F96" s="90">
        <v>86302.29</v>
      </c>
      <c r="G96" s="102">
        <v>100</v>
      </c>
      <c r="H96" s="90">
        <v>303.69776999999999</v>
      </c>
      <c r="I96" s="91">
        <v>5.072047813855337E-5</v>
      </c>
      <c r="J96" s="91">
        <f t="shared" si="1"/>
        <v>6.0875320778993394E-2</v>
      </c>
      <c r="K96" s="91">
        <f>H96/'סכום נכסי הקרן'!$C$42</f>
        <v>2.4935781513696674E-3</v>
      </c>
    </row>
    <row r="97" spans="2:11">
      <c r="B97" s="86" t="s">
        <v>2157</v>
      </c>
      <c r="C97" s="122">
        <v>83111</v>
      </c>
      <c r="D97" s="88" t="s">
        <v>131</v>
      </c>
      <c r="E97" s="101">
        <v>44256</v>
      </c>
      <c r="F97" s="90">
        <v>4505.16</v>
      </c>
      <c r="G97" s="102">
        <v>100</v>
      </c>
      <c r="H97" s="90">
        <v>15.85365</v>
      </c>
      <c r="I97" s="91">
        <v>3.6493420500000002E-6</v>
      </c>
      <c r="J97" s="91">
        <f t="shared" si="1"/>
        <v>3.1778173058955575E-3</v>
      </c>
      <c r="K97" s="91">
        <f>H97/'סכום נכסי הקרן'!$C$42</f>
        <v>1.3016992274741344E-4</v>
      </c>
    </row>
    <row r="98" spans="2:11">
      <c r="B98" s="86" t="s">
        <v>2158</v>
      </c>
      <c r="C98" s="87">
        <v>8312</v>
      </c>
      <c r="D98" s="88" t="s">
        <v>133</v>
      </c>
      <c r="E98" s="101">
        <v>44377</v>
      </c>
      <c r="F98" s="90">
        <v>67839.649999999994</v>
      </c>
      <c r="G98" s="102">
        <v>89.669300000000007</v>
      </c>
      <c r="H98" s="90">
        <v>228.30001999999999</v>
      </c>
      <c r="I98" s="91">
        <v>6.6817345454545457E-5</v>
      </c>
      <c r="J98" s="91">
        <f t="shared" si="1"/>
        <v>4.5762064539856866E-2</v>
      </c>
      <c r="K98" s="91">
        <f>H98/'סכום נכסי הקרן'!$C$42</f>
        <v>1.8745081395535373E-3</v>
      </c>
    </row>
    <row r="99" spans="2:11">
      <c r="B99" s="86" t="s">
        <v>2159</v>
      </c>
      <c r="C99" s="87">
        <v>8273</v>
      </c>
      <c r="D99" s="88" t="s">
        <v>131</v>
      </c>
      <c r="E99" s="101">
        <v>43922</v>
      </c>
      <c r="F99" s="90">
        <v>36466.71</v>
      </c>
      <c r="G99" s="102">
        <v>71.253600000000006</v>
      </c>
      <c r="H99" s="90">
        <v>91.43713000000001</v>
      </c>
      <c r="I99" s="91">
        <v>1.09469025E-5</v>
      </c>
      <c r="J99" s="91">
        <f t="shared" si="1"/>
        <v>1.8328302574827995E-2</v>
      </c>
      <c r="K99" s="91">
        <f>H99/'סכום נכסי הקרן'!$C$42</f>
        <v>7.5076491207672676E-4</v>
      </c>
    </row>
    <row r="100" spans="2:11">
      <c r="B100" s="86" t="s">
        <v>2160</v>
      </c>
      <c r="C100" s="87">
        <v>8321</v>
      </c>
      <c r="D100" s="88" t="s">
        <v>131</v>
      </c>
      <c r="E100" s="101">
        <v>44217</v>
      </c>
      <c r="F100" s="90">
        <v>30519.55</v>
      </c>
      <c r="G100" s="102">
        <v>95.888900000000007</v>
      </c>
      <c r="H100" s="90">
        <v>102.98305000000001</v>
      </c>
      <c r="I100" s="91">
        <v>1.0879791980000001E-4</v>
      </c>
      <c r="J100" s="91">
        <f t="shared" si="1"/>
        <v>2.0642648128595464E-2</v>
      </c>
      <c r="K100" s="91">
        <f>H100/'סכום נכסי הקרן'!$C$42</f>
        <v>8.4556525864977559E-4</v>
      </c>
    </row>
    <row r="101" spans="2:11">
      <c r="B101" s="86" t="s">
        <v>2161</v>
      </c>
      <c r="C101" s="87">
        <v>8509</v>
      </c>
      <c r="D101" s="88" t="s">
        <v>131</v>
      </c>
      <c r="E101" s="101">
        <v>44531</v>
      </c>
      <c r="F101" s="90">
        <v>55810.18</v>
      </c>
      <c r="G101" s="102">
        <v>79.185599999999994</v>
      </c>
      <c r="H101" s="90">
        <v>155.51738</v>
      </c>
      <c r="I101" s="91">
        <v>3.6517646485714289E-5</v>
      </c>
      <c r="J101" s="91">
        <f t="shared" si="1"/>
        <v>3.1172999374373449E-2</v>
      </c>
      <c r="K101" s="91">
        <f>H101/'סכום נכסי הקרן'!$C$42</f>
        <v>1.2769100705818622E-3</v>
      </c>
    </row>
    <row r="102" spans="2:11">
      <c r="B102" s="93"/>
      <c r="C102" s="94"/>
      <c r="D102" s="94"/>
      <c r="E102" s="94"/>
      <c r="F102" s="94"/>
      <c r="G102" s="94"/>
      <c r="H102" s="94"/>
      <c r="I102" s="94"/>
      <c r="J102" s="94"/>
      <c r="K102" s="94"/>
    </row>
    <row r="103" spans="2:11">
      <c r="B103" s="93"/>
      <c r="C103" s="94"/>
      <c r="D103" s="94"/>
      <c r="E103" s="94"/>
      <c r="F103" s="94"/>
      <c r="G103" s="94"/>
      <c r="H103" s="94"/>
      <c r="I103" s="94"/>
      <c r="J103" s="94"/>
      <c r="K103" s="94"/>
    </row>
    <row r="104" spans="2:11">
      <c r="B104" s="93"/>
      <c r="C104" s="94"/>
      <c r="D104" s="94"/>
      <c r="E104" s="94"/>
      <c r="F104" s="94"/>
      <c r="G104" s="94"/>
      <c r="H104" s="94"/>
      <c r="I104" s="94"/>
      <c r="J104" s="94"/>
      <c r="K104" s="94"/>
    </row>
    <row r="105" spans="2:11">
      <c r="B105" s="109" t="s">
        <v>112</v>
      </c>
      <c r="C105" s="94"/>
      <c r="D105" s="94"/>
      <c r="E105" s="94"/>
      <c r="F105" s="94"/>
      <c r="G105" s="94"/>
      <c r="H105" s="94"/>
      <c r="I105" s="94"/>
      <c r="J105" s="94"/>
      <c r="K105" s="94"/>
    </row>
    <row r="106" spans="2:11">
      <c r="B106" s="109" t="s">
        <v>202</v>
      </c>
      <c r="C106" s="94"/>
      <c r="D106" s="94"/>
      <c r="E106" s="94"/>
      <c r="F106" s="94"/>
      <c r="G106" s="94"/>
      <c r="H106" s="94"/>
      <c r="I106" s="94"/>
      <c r="J106" s="94"/>
      <c r="K106" s="94"/>
    </row>
    <row r="107" spans="2:11">
      <c r="B107" s="109" t="s">
        <v>210</v>
      </c>
      <c r="C107" s="94"/>
      <c r="D107" s="94"/>
      <c r="E107" s="94"/>
      <c r="F107" s="94"/>
      <c r="G107" s="94"/>
      <c r="H107" s="94"/>
      <c r="I107" s="94"/>
      <c r="J107" s="94"/>
      <c r="K107" s="94"/>
    </row>
    <row r="108" spans="2:11">
      <c r="B108" s="93"/>
      <c r="C108" s="94"/>
      <c r="D108" s="94"/>
      <c r="E108" s="94"/>
      <c r="F108" s="94"/>
      <c r="G108" s="94"/>
      <c r="H108" s="94"/>
      <c r="I108" s="94"/>
      <c r="J108" s="94"/>
      <c r="K108" s="94"/>
    </row>
    <row r="109" spans="2:11">
      <c r="B109" s="93"/>
      <c r="C109" s="94"/>
      <c r="D109" s="94"/>
      <c r="E109" s="94"/>
      <c r="F109" s="94"/>
      <c r="G109" s="94"/>
      <c r="H109" s="94"/>
      <c r="I109" s="94"/>
      <c r="J109" s="94"/>
      <c r="K109" s="94"/>
    </row>
    <row r="110" spans="2:11">
      <c r="B110" s="93"/>
      <c r="C110" s="94"/>
      <c r="D110" s="94"/>
      <c r="E110" s="94"/>
      <c r="F110" s="94"/>
      <c r="G110" s="94"/>
      <c r="H110" s="94"/>
      <c r="I110" s="94"/>
      <c r="J110" s="94"/>
      <c r="K110" s="94"/>
    </row>
    <row r="111" spans="2:11">
      <c r="B111" s="93"/>
      <c r="C111" s="94"/>
      <c r="D111" s="94"/>
      <c r="E111" s="94"/>
      <c r="F111" s="94"/>
      <c r="G111" s="94"/>
      <c r="H111" s="94"/>
      <c r="I111" s="94"/>
      <c r="J111" s="94"/>
      <c r="K111" s="94"/>
    </row>
    <row r="112" spans="2:11">
      <c r="B112" s="93"/>
      <c r="C112" s="94"/>
      <c r="D112" s="94"/>
      <c r="E112" s="94"/>
      <c r="F112" s="94"/>
      <c r="G112" s="94"/>
      <c r="H112" s="94"/>
      <c r="I112" s="94"/>
      <c r="J112" s="94"/>
      <c r="K112" s="94"/>
    </row>
    <row r="113" spans="2:11">
      <c r="B113" s="93"/>
      <c r="C113" s="94"/>
      <c r="D113" s="94"/>
      <c r="E113" s="94"/>
      <c r="F113" s="94"/>
      <c r="G113" s="94"/>
      <c r="H113" s="94"/>
      <c r="I113" s="94"/>
      <c r="J113" s="94"/>
      <c r="K113" s="94"/>
    </row>
    <row r="114" spans="2:11">
      <c r="B114" s="93"/>
      <c r="C114" s="94"/>
      <c r="D114" s="94"/>
      <c r="E114" s="94"/>
      <c r="F114" s="94"/>
      <c r="G114" s="94"/>
      <c r="H114" s="94"/>
      <c r="I114" s="94"/>
      <c r="J114" s="94"/>
      <c r="K114" s="94"/>
    </row>
    <row r="115" spans="2:11">
      <c r="B115" s="93"/>
      <c r="C115" s="94"/>
      <c r="D115" s="94"/>
      <c r="E115" s="94"/>
      <c r="F115" s="94"/>
      <c r="G115" s="94"/>
      <c r="H115" s="94"/>
      <c r="I115" s="94"/>
      <c r="J115" s="94"/>
      <c r="K115" s="94"/>
    </row>
    <row r="116" spans="2:11">
      <c r="B116" s="93"/>
      <c r="C116" s="94"/>
      <c r="D116" s="94"/>
      <c r="E116" s="94"/>
      <c r="F116" s="94"/>
      <c r="G116" s="94"/>
      <c r="H116" s="94"/>
      <c r="I116" s="94"/>
      <c r="J116" s="94"/>
      <c r="K116" s="94"/>
    </row>
    <row r="117" spans="2:11">
      <c r="B117" s="93"/>
      <c r="C117" s="94"/>
      <c r="D117" s="94"/>
      <c r="E117" s="94"/>
      <c r="F117" s="94"/>
      <c r="G117" s="94"/>
      <c r="H117" s="94"/>
      <c r="I117" s="94"/>
      <c r="J117" s="94"/>
      <c r="K117" s="94"/>
    </row>
    <row r="118" spans="2:11">
      <c r="B118" s="93"/>
      <c r="C118" s="94"/>
      <c r="D118" s="94"/>
      <c r="E118" s="94"/>
      <c r="F118" s="94"/>
      <c r="G118" s="94"/>
      <c r="H118" s="94"/>
      <c r="I118" s="94"/>
      <c r="J118" s="94"/>
      <c r="K118" s="94"/>
    </row>
    <row r="119" spans="2:11">
      <c r="B119" s="93"/>
      <c r="C119" s="94"/>
      <c r="D119" s="94"/>
      <c r="E119" s="94"/>
      <c r="F119" s="94"/>
      <c r="G119" s="94"/>
      <c r="H119" s="94"/>
      <c r="I119" s="94"/>
      <c r="J119" s="94"/>
      <c r="K119" s="94"/>
    </row>
    <row r="120" spans="2:11">
      <c r="B120" s="93"/>
      <c r="C120" s="94"/>
      <c r="D120" s="94"/>
      <c r="E120" s="94"/>
      <c r="F120" s="94"/>
      <c r="G120" s="94"/>
      <c r="H120" s="94"/>
      <c r="I120" s="94"/>
      <c r="J120" s="94"/>
      <c r="K120" s="94"/>
    </row>
    <row r="121" spans="2:11">
      <c r="B121" s="93"/>
      <c r="C121" s="94"/>
      <c r="D121" s="94"/>
      <c r="E121" s="94"/>
      <c r="F121" s="94"/>
      <c r="G121" s="94"/>
      <c r="H121" s="94"/>
      <c r="I121" s="94"/>
      <c r="J121" s="94"/>
      <c r="K121" s="94"/>
    </row>
    <row r="122" spans="2:11">
      <c r="B122" s="93"/>
      <c r="C122" s="94"/>
      <c r="D122" s="94"/>
      <c r="E122" s="94"/>
      <c r="F122" s="94"/>
      <c r="G122" s="94"/>
      <c r="H122" s="94"/>
      <c r="I122" s="94"/>
      <c r="J122" s="94"/>
      <c r="K122" s="94"/>
    </row>
    <row r="123" spans="2:11">
      <c r="B123" s="93"/>
      <c r="C123" s="94"/>
      <c r="D123" s="94"/>
      <c r="E123" s="94"/>
      <c r="F123" s="94"/>
      <c r="G123" s="94"/>
      <c r="H123" s="94"/>
      <c r="I123" s="94"/>
      <c r="J123" s="94"/>
      <c r="K123" s="94"/>
    </row>
    <row r="124" spans="2:11">
      <c r="B124" s="93"/>
      <c r="C124" s="94"/>
      <c r="D124" s="94"/>
      <c r="E124" s="94"/>
      <c r="F124" s="94"/>
      <c r="G124" s="94"/>
      <c r="H124" s="94"/>
      <c r="I124" s="94"/>
      <c r="J124" s="94"/>
      <c r="K124" s="94"/>
    </row>
    <row r="125" spans="2:11">
      <c r="B125" s="93"/>
      <c r="C125" s="94"/>
      <c r="D125" s="94"/>
      <c r="E125" s="94"/>
      <c r="F125" s="94"/>
      <c r="G125" s="94"/>
      <c r="H125" s="94"/>
      <c r="I125" s="94"/>
      <c r="J125" s="94"/>
      <c r="K125" s="94"/>
    </row>
    <row r="126" spans="2:11">
      <c r="B126" s="93"/>
      <c r="C126" s="94"/>
      <c r="D126" s="94"/>
      <c r="E126" s="94"/>
      <c r="F126" s="94"/>
      <c r="G126" s="94"/>
      <c r="H126" s="94"/>
      <c r="I126" s="94"/>
      <c r="J126" s="94"/>
      <c r="K126" s="94"/>
    </row>
    <row r="127" spans="2:11">
      <c r="B127" s="93"/>
      <c r="C127" s="94"/>
      <c r="D127" s="94"/>
      <c r="E127" s="94"/>
      <c r="F127" s="94"/>
      <c r="G127" s="94"/>
      <c r="H127" s="94"/>
      <c r="I127" s="94"/>
      <c r="J127" s="94"/>
      <c r="K127" s="94"/>
    </row>
    <row r="128" spans="2:11">
      <c r="B128" s="93"/>
      <c r="C128" s="94"/>
      <c r="D128" s="94"/>
      <c r="E128" s="94"/>
      <c r="F128" s="94"/>
      <c r="G128" s="94"/>
      <c r="H128" s="94"/>
      <c r="I128" s="94"/>
      <c r="J128" s="94"/>
      <c r="K128" s="94"/>
    </row>
    <row r="129" spans="2:11">
      <c r="B129" s="93"/>
      <c r="C129" s="94"/>
      <c r="D129" s="94"/>
      <c r="E129" s="94"/>
      <c r="F129" s="94"/>
      <c r="G129" s="94"/>
      <c r="H129" s="94"/>
      <c r="I129" s="94"/>
      <c r="J129" s="94"/>
      <c r="K129" s="94"/>
    </row>
    <row r="130" spans="2:11">
      <c r="B130" s="93"/>
      <c r="C130" s="94"/>
      <c r="D130" s="94"/>
      <c r="E130" s="94"/>
      <c r="F130" s="94"/>
      <c r="G130" s="94"/>
      <c r="H130" s="94"/>
      <c r="I130" s="94"/>
      <c r="J130" s="94"/>
      <c r="K130" s="94"/>
    </row>
    <row r="131" spans="2:11">
      <c r="B131" s="93"/>
      <c r="C131" s="94"/>
      <c r="D131" s="94"/>
      <c r="E131" s="94"/>
      <c r="F131" s="94"/>
      <c r="G131" s="94"/>
      <c r="H131" s="94"/>
      <c r="I131" s="94"/>
      <c r="J131" s="94"/>
      <c r="K131" s="94"/>
    </row>
    <row r="132" spans="2:11">
      <c r="B132" s="93"/>
      <c r="C132" s="94"/>
      <c r="D132" s="94"/>
      <c r="E132" s="94"/>
      <c r="F132" s="94"/>
      <c r="G132" s="94"/>
      <c r="H132" s="94"/>
      <c r="I132" s="94"/>
      <c r="J132" s="94"/>
      <c r="K132" s="94"/>
    </row>
    <row r="133" spans="2:11">
      <c r="B133" s="93"/>
      <c r="C133" s="94"/>
      <c r="D133" s="94"/>
      <c r="E133" s="94"/>
      <c r="F133" s="94"/>
      <c r="G133" s="94"/>
      <c r="H133" s="94"/>
      <c r="I133" s="94"/>
      <c r="J133" s="94"/>
      <c r="K133" s="94"/>
    </row>
    <row r="134" spans="2:11">
      <c r="B134" s="93"/>
      <c r="C134" s="94"/>
      <c r="D134" s="94"/>
      <c r="E134" s="94"/>
      <c r="F134" s="94"/>
      <c r="G134" s="94"/>
      <c r="H134" s="94"/>
      <c r="I134" s="94"/>
      <c r="J134" s="94"/>
      <c r="K134" s="94"/>
    </row>
    <row r="135" spans="2:11">
      <c r="B135" s="93"/>
      <c r="C135" s="94"/>
      <c r="D135" s="94"/>
      <c r="E135" s="94"/>
      <c r="F135" s="94"/>
      <c r="G135" s="94"/>
      <c r="H135" s="94"/>
      <c r="I135" s="94"/>
      <c r="J135" s="94"/>
      <c r="K135" s="94"/>
    </row>
    <row r="136" spans="2:11">
      <c r="B136" s="93"/>
      <c r="C136" s="94"/>
      <c r="D136" s="94"/>
      <c r="E136" s="94"/>
      <c r="F136" s="94"/>
      <c r="G136" s="94"/>
      <c r="H136" s="94"/>
      <c r="I136" s="94"/>
      <c r="J136" s="94"/>
      <c r="K136" s="94"/>
    </row>
    <row r="137" spans="2:11">
      <c r="B137" s="93"/>
      <c r="C137" s="94"/>
      <c r="D137" s="94"/>
      <c r="E137" s="94"/>
      <c r="F137" s="94"/>
      <c r="G137" s="94"/>
      <c r="H137" s="94"/>
      <c r="I137" s="94"/>
      <c r="J137" s="94"/>
      <c r="K137" s="94"/>
    </row>
    <row r="138" spans="2:11">
      <c r="B138" s="93"/>
      <c r="C138" s="94"/>
      <c r="D138" s="94"/>
      <c r="E138" s="94"/>
      <c r="F138" s="94"/>
      <c r="G138" s="94"/>
      <c r="H138" s="94"/>
      <c r="I138" s="94"/>
      <c r="J138" s="94"/>
      <c r="K138" s="94"/>
    </row>
    <row r="139" spans="2:11">
      <c r="B139" s="93"/>
      <c r="C139" s="94"/>
      <c r="D139" s="94"/>
      <c r="E139" s="94"/>
      <c r="F139" s="94"/>
      <c r="G139" s="94"/>
      <c r="H139" s="94"/>
      <c r="I139" s="94"/>
      <c r="J139" s="94"/>
      <c r="K139" s="94"/>
    </row>
    <row r="140" spans="2:11">
      <c r="B140" s="93"/>
      <c r="C140" s="94"/>
      <c r="D140" s="94"/>
      <c r="E140" s="94"/>
      <c r="F140" s="94"/>
      <c r="G140" s="94"/>
      <c r="H140" s="94"/>
      <c r="I140" s="94"/>
      <c r="J140" s="94"/>
      <c r="K140" s="94"/>
    </row>
    <row r="141" spans="2:11">
      <c r="B141" s="93"/>
      <c r="C141" s="94"/>
      <c r="D141" s="94"/>
      <c r="E141" s="94"/>
      <c r="F141" s="94"/>
      <c r="G141" s="94"/>
      <c r="H141" s="94"/>
      <c r="I141" s="94"/>
      <c r="J141" s="94"/>
      <c r="K141" s="94"/>
    </row>
    <row r="142" spans="2:11">
      <c r="B142" s="93"/>
      <c r="C142" s="94"/>
      <c r="D142" s="94"/>
      <c r="E142" s="94"/>
      <c r="F142" s="94"/>
      <c r="G142" s="94"/>
      <c r="H142" s="94"/>
      <c r="I142" s="94"/>
      <c r="J142" s="94"/>
      <c r="K142" s="94"/>
    </row>
    <row r="143" spans="2:11">
      <c r="B143" s="93"/>
      <c r="C143" s="94"/>
      <c r="D143" s="94"/>
      <c r="E143" s="94"/>
      <c r="F143" s="94"/>
      <c r="G143" s="94"/>
      <c r="H143" s="94"/>
      <c r="I143" s="94"/>
      <c r="J143" s="94"/>
      <c r="K143" s="94"/>
    </row>
    <row r="144" spans="2:11">
      <c r="B144" s="93"/>
      <c r="C144" s="94"/>
      <c r="D144" s="94"/>
      <c r="E144" s="94"/>
      <c r="F144" s="94"/>
      <c r="G144" s="94"/>
      <c r="H144" s="94"/>
      <c r="I144" s="94"/>
      <c r="J144" s="94"/>
      <c r="K144" s="94"/>
    </row>
    <row r="145" spans="2:11">
      <c r="B145" s="93"/>
      <c r="C145" s="94"/>
      <c r="D145" s="94"/>
      <c r="E145" s="94"/>
      <c r="F145" s="94"/>
      <c r="G145" s="94"/>
      <c r="H145" s="94"/>
      <c r="I145" s="94"/>
      <c r="J145" s="94"/>
      <c r="K145" s="94"/>
    </row>
    <row r="146" spans="2:11">
      <c r="B146" s="93"/>
      <c r="C146" s="94"/>
      <c r="D146" s="94"/>
      <c r="E146" s="94"/>
      <c r="F146" s="94"/>
      <c r="G146" s="94"/>
      <c r="H146" s="94"/>
      <c r="I146" s="94"/>
      <c r="J146" s="94"/>
      <c r="K146" s="94"/>
    </row>
    <row r="147" spans="2:11">
      <c r="B147" s="93"/>
      <c r="C147" s="94"/>
      <c r="D147" s="94"/>
      <c r="E147" s="94"/>
      <c r="F147" s="94"/>
      <c r="G147" s="94"/>
      <c r="H147" s="94"/>
      <c r="I147" s="94"/>
      <c r="J147" s="94"/>
      <c r="K147" s="94"/>
    </row>
    <row r="148" spans="2:11">
      <c r="B148" s="93"/>
      <c r="C148" s="94"/>
      <c r="D148" s="94"/>
      <c r="E148" s="94"/>
      <c r="F148" s="94"/>
      <c r="G148" s="94"/>
      <c r="H148" s="94"/>
      <c r="I148" s="94"/>
      <c r="J148" s="94"/>
      <c r="K148" s="94"/>
    </row>
    <row r="149" spans="2:11">
      <c r="B149" s="93"/>
      <c r="C149" s="94"/>
      <c r="D149" s="94"/>
      <c r="E149" s="94"/>
      <c r="F149" s="94"/>
      <c r="G149" s="94"/>
      <c r="H149" s="94"/>
      <c r="I149" s="94"/>
      <c r="J149" s="94"/>
      <c r="K149" s="94"/>
    </row>
    <row r="150" spans="2:11">
      <c r="B150" s="93"/>
      <c r="C150" s="94"/>
      <c r="D150" s="94"/>
      <c r="E150" s="94"/>
      <c r="F150" s="94"/>
      <c r="G150" s="94"/>
      <c r="H150" s="94"/>
      <c r="I150" s="94"/>
      <c r="J150" s="94"/>
      <c r="K150" s="94"/>
    </row>
    <row r="151" spans="2:11">
      <c r="B151" s="93"/>
      <c r="C151" s="94"/>
      <c r="D151" s="94"/>
      <c r="E151" s="94"/>
      <c r="F151" s="94"/>
      <c r="G151" s="94"/>
      <c r="H151" s="94"/>
      <c r="I151" s="94"/>
      <c r="J151" s="94"/>
      <c r="K151" s="94"/>
    </row>
    <row r="152" spans="2:11">
      <c r="B152" s="93"/>
      <c r="C152" s="94"/>
      <c r="D152" s="94"/>
      <c r="E152" s="94"/>
      <c r="F152" s="94"/>
      <c r="G152" s="94"/>
      <c r="H152" s="94"/>
      <c r="I152" s="94"/>
      <c r="J152" s="94"/>
      <c r="K152" s="94"/>
    </row>
    <row r="153" spans="2:11">
      <c r="B153" s="93"/>
      <c r="C153" s="94"/>
      <c r="D153" s="94"/>
      <c r="E153" s="94"/>
      <c r="F153" s="94"/>
      <c r="G153" s="94"/>
      <c r="H153" s="94"/>
      <c r="I153" s="94"/>
      <c r="J153" s="94"/>
      <c r="K153" s="94"/>
    </row>
    <row r="154" spans="2:11">
      <c r="B154" s="93"/>
      <c r="C154" s="94"/>
      <c r="D154" s="94"/>
      <c r="E154" s="94"/>
      <c r="F154" s="94"/>
      <c r="G154" s="94"/>
      <c r="H154" s="94"/>
      <c r="I154" s="94"/>
      <c r="J154" s="94"/>
      <c r="K154" s="94"/>
    </row>
    <row r="155" spans="2:11">
      <c r="B155" s="93"/>
      <c r="C155" s="94"/>
      <c r="D155" s="94"/>
      <c r="E155" s="94"/>
      <c r="F155" s="94"/>
      <c r="G155" s="94"/>
      <c r="H155" s="94"/>
      <c r="I155" s="94"/>
      <c r="J155" s="94"/>
      <c r="K155" s="94"/>
    </row>
    <row r="156" spans="2:11">
      <c r="B156" s="93"/>
      <c r="C156" s="94"/>
      <c r="D156" s="94"/>
      <c r="E156" s="94"/>
      <c r="F156" s="94"/>
      <c r="G156" s="94"/>
      <c r="H156" s="94"/>
      <c r="I156" s="94"/>
      <c r="J156" s="94"/>
      <c r="K156" s="94"/>
    </row>
    <row r="157" spans="2:11">
      <c r="B157" s="93"/>
      <c r="C157" s="94"/>
      <c r="D157" s="94"/>
      <c r="E157" s="94"/>
      <c r="F157" s="94"/>
      <c r="G157" s="94"/>
      <c r="H157" s="94"/>
      <c r="I157" s="94"/>
      <c r="J157" s="94"/>
      <c r="K157" s="94"/>
    </row>
    <row r="158" spans="2:11">
      <c r="B158" s="93"/>
      <c r="C158" s="94"/>
      <c r="D158" s="94"/>
      <c r="E158" s="94"/>
      <c r="F158" s="94"/>
      <c r="G158" s="94"/>
      <c r="H158" s="94"/>
      <c r="I158" s="94"/>
      <c r="J158" s="94"/>
      <c r="K158" s="94"/>
    </row>
    <row r="159" spans="2:11">
      <c r="B159" s="93"/>
      <c r="C159" s="94"/>
      <c r="D159" s="94"/>
      <c r="E159" s="94"/>
      <c r="F159" s="94"/>
      <c r="G159" s="94"/>
      <c r="H159" s="94"/>
      <c r="I159" s="94"/>
      <c r="J159" s="94"/>
      <c r="K159" s="94"/>
    </row>
    <row r="160" spans="2:11">
      <c r="B160" s="93"/>
      <c r="C160" s="94"/>
      <c r="D160" s="94"/>
      <c r="E160" s="94"/>
      <c r="F160" s="94"/>
      <c r="G160" s="94"/>
      <c r="H160" s="94"/>
      <c r="I160" s="94"/>
      <c r="J160" s="94"/>
      <c r="K160" s="94"/>
    </row>
    <row r="161" spans="2:11">
      <c r="B161" s="93"/>
      <c r="C161" s="94"/>
      <c r="D161" s="94"/>
      <c r="E161" s="94"/>
      <c r="F161" s="94"/>
      <c r="G161" s="94"/>
      <c r="H161" s="94"/>
      <c r="I161" s="94"/>
      <c r="J161" s="94"/>
      <c r="K161" s="94"/>
    </row>
    <row r="162" spans="2:11">
      <c r="B162" s="93"/>
      <c r="C162" s="94"/>
      <c r="D162" s="94"/>
      <c r="E162" s="94"/>
      <c r="F162" s="94"/>
      <c r="G162" s="94"/>
      <c r="H162" s="94"/>
      <c r="I162" s="94"/>
      <c r="J162" s="94"/>
      <c r="K162" s="94"/>
    </row>
    <row r="163" spans="2:11">
      <c r="B163" s="93"/>
      <c r="C163" s="94"/>
      <c r="D163" s="94"/>
      <c r="E163" s="94"/>
      <c r="F163" s="94"/>
      <c r="G163" s="94"/>
      <c r="H163" s="94"/>
      <c r="I163" s="94"/>
      <c r="J163" s="94"/>
      <c r="K163" s="94"/>
    </row>
    <row r="164" spans="2:11">
      <c r="B164" s="93"/>
      <c r="C164" s="94"/>
      <c r="D164" s="94"/>
      <c r="E164" s="94"/>
      <c r="F164" s="94"/>
      <c r="G164" s="94"/>
      <c r="H164" s="94"/>
      <c r="I164" s="94"/>
      <c r="J164" s="94"/>
      <c r="K164" s="94"/>
    </row>
    <row r="165" spans="2:11">
      <c r="B165" s="93"/>
      <c r="C165" s="94"/>
      <c r="D165" s="94"/>
      <c r="E165" s="94"/>
      <c r="F165" s="94"/>
      <c r="G165" s="94"/>
      <c r="H165" s="94"/>
      <c r="I165" s="94"/>
      <c r="J165" s="94"/>
      <c r="K165" s="94"/>
    </row>
    <row r="166" spans="2:11">
      <c r="B166" s="93"/>
      <c r="C166" s="94"/>
      <c r="D166" s="94"/>
      <c r="E166" s="94"/>
      <c r="F166" s="94"/>
      <c r="G166" s="94"/>
      <c r="H166" s="94"/>
      <c r="I166" s="94"/>
      <c r="J166" s="94"/>
      <c r="K166" s="94"/>
    </row>
    <row r="167" spans="2:11">
      <c r="B167" s="93"/>
      <c r="C167" s="94"/>
      <c r="D167" s="94"/>
      <c r="E167" s="94"/>
      <c r="F167" s="94"/>
      <c r="G167" s="94"/>
      <c r="H167" s="94"/>
      <c r="I167" s="94"/>
      <c r="J167" s="94"/>
      <c r="K167" s="94"/>
    </row>
    <row r="168" spans="2:11">
      <c r="B168" s="93"/>
      <c r="C168" s="94"/>
      <c r="D168" s="94"/>
      <c r="E168" s="94"/>
      <c r="F168" s="94"/>
      <c r="G168" s="94"/>
      <c r="H168" s="94"/>
      <c r="I168" s="94"/>
      <c r="J168" s="94"/>
      <c r="K168" s="94"/>
    </row>
    <row r="169" spans="2:11">
      <c r="B169" s="93"/>
      <c r="C169" s="94"/>
      <c r="D169" s="94"/>
      <c r="E169" s="94"/>
      <c r="F169" s="94"/>
      <c r="G169" s="94"/>
      <c r="H169" s="94"/>
      <c r="I169" s="94"/>
      <c r="J169" s="94"/>
      <c r="K169" s="94"/>
    </row>
    <row r="170" spans="2:11">
      <c r="B170" s="93"/>
      <c r="C170" s="94"/>
      <c r="D170" s="94"/>
      <c r="E170" s="94"/>
      <c r="F170" s="94"/>
      <c r="G170" s="94"/>
      <c r="H170" s="94"/>
      <c r="I170" s="94"/>
      <c r="J170" s="94"/>
      <c r="K170" s="94"/>
    </row>
    <row r="171" spans="2:11">
      <c r="B171" s="93"/>
      <c r="C171" s="94"/>
      <c r="D171" s="94"/>
      <c r="E171" s="94"/>
      <c r="F171" s="94"/>
      <c r="G171" s="94"/>
      <c r="H171" s="94"/>
      <c r="I171" s="94"/>
      <c r="J171" s="94"/>
      <c r="K171" s="94"/>
    </row>
    <row r="172" spans="2:11">
      <c r="B172" s="93"/>
      <c r="C172" s="94"/>
      <c r="D172" s="94"/>
      <c r="E172" s="94"/>
      <c r="F172" s="94"/>
      <c r="G172" s="94"/>
      <c r="H172" s="94"/>
      <c r="I172" s="94"/>
      <c r="J172" s="94"/>
      <c r="K172" s="94"/>
    </row>
    <row r="173" spans="2:11">
      <c r="B173" s="93"/>
      <c r="C173" s="94"/>
      <c r="D173" s="94"/>
      <c r="E173" s="94"/>
      <c r="F173" s="94"/>
      <c r="G173" s="94"/>
      <c r="H173" s="94"/>
      <c r="I173" s="94"/>
      <c r="J173" s="94"/>
      <c r="K173" s="94"/>
    </row>
    <row r="174" spans="2:11">
      <c r="B174" s="93"/>
      <c r="C174" s="94"/>
      <c r="D174" s="94"/>
      <c r="E174" s="94"/>
      <c r="F174" s="94"/>
      <c r="G174" s="94"/>
      <c r="H174" s="94"/>
      <c r="I174" s="94"/>
      <c r="J174" s="94"/>
      <c r="K174" s="94"/>
    </row>
    <row r="175" spans="2:11">
      <c r="B175" s="93"/>
      <c r="C175" s="94"/>
      <c r="D175" s="94"/>
      <c r="E175" s="94"/>
      <c r="F175" s="94"/>
      <c r="G175" s="94"/>
      <c r="H175" s="94"/>
      <c r="I175" s="94"/>
      <c r="J175" s="94"/>
      <c r="K175" s="94"/>
    </row>
    <row r="176" spans="2:11">
      <c r="B176" s="93"/>
      <c r="C176" s="94"/>
      <c r="D176" s="94"/>
      <c r="E176" s="94"/>
      <c r="F176" s="94"/>
      <c r="G176" s="94"/>
      <c r="H176" s="94"/>
      <c r="I176" s="94"/>
      <c r="J176" s="94"/>
      <c r="K176" s="94"/>
    </row>
    <row r="177" spans="2:11">
      <c r="B177" s="93"/>
      <c r="C177" s="94"/>
      <c r="D177" s="94"/>
      <c r="E177" s="94"/>
      <c r="F177" s="94"/>
      <c r="G177" s="94"/>
      <c r="H177" s="94"/>
      <c r="I177" s="94"/>
      <c r="J177" s="94"/>
      <c r="K177" s="94"/>
    </row>
    <row r="178" spans="2:11">
      <c r="B178" s="93"/>
      <c r="C178" s="94"/>
      <c r="D178" s="94"/>
      <c r="E178" s="94"/>
      <c r="F178" s="94"/>
      <c r="G178" s="94"/>
      <c r="H178" s="94"/>
      <c r="I178" s="94"/>
      <c r="J178" s="94"/>
      <c r="K178" s="94"/>
    </row>
    <row r="179" spans="2:11">
      <c r="B179" s="93"/>
      <c r="C179" s="94"/>
      <c r="D179" s="94"/>
      <c r="E179" s="94"/>
      <c r="F179" s="94"/>
      <c r="G179" s="94"/>
      <c r="H179" s="94"/>
      <c r="I179" s="94"/>
      <c r="J179" s="94"/>
      <c r="K179" s="94"/>
    </row>
    <row r="180" spans="2:11">
      <c r="B180" s="93"/>
      <c r="C180" s="94"/>
      <c r="D180" s="94"/>
      <c r="E180" s="94"/>
      <c r="F180" s="94"/>
      <c r="G180" s="94"/>
      <c r="H180" s="94"/>
      <c r="I180" s="94"/>
      <c r="J180" s="94"/>
      <c r="K180" s="94"/>
    </row>
    <row r="181" spans="2:11">
      <c r="B181" s="93"/>
      <c r="C181" s="94"/>
      <c r="D181" s="94"/>
      <c r="E181" s="94"/>
      <c r="F181" s="94"/>
      <c r="G181" s="94"/>
      <c r="H181" s="94"/>
      <c r="I181" s="94"/>
      <c r="J181" s="94"/>
      <c r="K181" s="94"/>
    </row>
    <row r="182" spans="2:11">
      <c r="B182" s="93"/>
      <c r="C182" s="94"/>
      <c r="D182" s="94"/>
      <c r="E182" s="94"/>
      <c r="F182" s="94"/>
      <c r="G182" s="94"/>
      <c r="H182" s="94"/>
      <c r="I182" s="94"/>
      <c r="J182" s="94"/>
      <c r="K182" s="94"/>
    </row>
    <row r="183" spans="2:11">
      <c r="B183" s="93"/>
      <c r="C183" s="94"/>
      <c r="D183" s="94"/>
      <c r="E183" s="94"/>
      <c r="F183" s="94"/>
      <c r="G183" s="94"/>
      <c r="H183" s="94"/>
      <c r="I183" s="94"/>
      <c r="J183" s="94"/>
      <c r="K183" s="94"/>
    </row>
    <row r="184" spans="2:11">
      <c r="B184" s="93"/>
      <c r="C184" s="94"/>
      <c r="D184" s="94"/>
      <c r="E184" s="94"/>
      <c r="F184" s="94"/>
      <c r="G184" s="94"/>
      <c r="H184" s="94"/>
      <c r="I184" s="94"/>
      <c r="J184" s="94"/>
      <c r="K184" s="94"/>
    </row>
    <row r="185" spans="2:11">
      <c r="B185" s="93"/>
      <c r="C185" s="94"/>
      <c r="D185" s="94"/>
      <c r="E185" s="94"/>
      <c r="F185" s="94"/>
      <c r="G185" s="94"/>
      <c r="H185" s="94"/>
      <c r="I185" s="94"/>
      <c r="J185" s="94"/>
      <c r="K185" s="94"/>
    </row>
    <row r="186" spans="2:11">
      <c r="B186" s="93"/>
      <c r="C186" s="94"/>
      <c r="D186" s="94"/>
      <c r="E186" s="94"/>
      <c r="F186" s="94"/>
      <c r="G186" s="94"/>
      <c r="H186" s="94"/>
      <c r="I186" s="94"/>
      <c r="J186" s="94"/>
      <c r="K186" s="94"/>
    </row>
    <row r="187" spans="2:11">
      <c r="B187" s="93"/>
      <c r="C187" s="94"/>
      <c r="D187" s="94"/>
      <c r="E187" s="94"/>
      <c r="F187" s="94"/>
      <c r="G187" s="94"/>
      <c r="H187" s="94"/>
      <c r="I187" s="94"/>
      <c r="J187" s="94"/>
      <c r="K187" s="94"/>
    </row>
    <row r="188" spans="2:11">
      <c r="B188" s="93"/>
      <c r="C188" s="94"/>
      <c r="D188" s="94"/>
      <c r="E188" s="94"/>
      <c r="F188" s="94"/>
      <c r="G188" s="94"/>
      <c r="H188" s="94"/>
      <c r="I188" s="94"/>
      <c r="J188" s="94"/>
      <c r="K188" s="94"/>
    </row>
    <row r="189" spans="2:11">
      <c r="B189" s="93"/>
      <c r="C189" s="94"/>
      <c r="D189" s="94"/>
      <c r="E189" s="94"/>
      <c r="F189" s="94"/>
      <c r="G189" s="94"/>
      <c r="H189" s="94"/>
      <c r="I189" s="94"/>
      <c r="J189" s="94"/>
      <c r="K189" s="94"/>
    </row>
    <row r="190" spans="2:11">
      <c r="B190" s="93"/>
      <c r="C190" s="94"/>
      <c r="D190" s="94"/>
      <c r="E190" s="94"/>
      <c r="F190" s="94"/>
      <c r="G190" s="94"/>
      <c r="H190" s="94"/>
      <c r="I190" s="94"/>
      <c r="J190" s="94"/>
      <c r="K190" s="94"/>
    </row>
    <row r="191" spans="2:11">
      <c r="B191" s="93"/>
      <c r="C191" s="94"/>
      <c r="D191" s="94"/>
      <c r="E191" s="94"/>
      <c r="F191" s="94"/>
      <c r="G191" s="94"/>
      <c r="H191" s="94"/>
      <c r="I191" s="94"/>
      <c r="J191" s="94"/>
      <c r="K191" s="94"/>
    </row>
    <row r="192" spans="2:11">
      <c r="B192" s="93"/>
      <c r="C192" s="94"/>
      <c r="D192" s="94"/>
      <c r="E192" s="94"/>
      <c r="F192" s="94"/>
      <c r="G192" s="94"/>
      <c r="H192" s="94"/>
      <c r="I192" s="94"/>
      <c r="J192" s="94"/>
      <c r="K192" s="94"/>
    </row>
    <row r="193" spans="2:11">
      <c r="B193" s="93"/>
      <c r="C193" s="94"/>
      <c r="D193" s="94"/>
      <c r="E193" s="94"/>
      <c r="F193" s="94"/>
      <c r="G193" s="94"/>
      <c r="H193" s="94"/>
      <c r="I193" s="94"/>
      <c r="J193" s="94"/>
      <c r="K193" s="94"/>
    </row>
    <row r="194" spans="2:11">
      <c r="B194" s="93"/>
      <c r="C194" s="94"/>
      <c r="D194" s="94"/>
      <c r="E194" s="94"/>
      <c r="F194" s="94"/>
      <c r="G194" s="94"/>
      <c r="H194" s="94"/>
      <c r="I194" s="94"/>
      <c r="J194" s="94"/>
      <c r="K194" s="94"/>
    </row>
    <row r="195" spans="2:11">
      <c r="B195" s="93"/>
      <c r="C195" s="94"/>
      <c r="D195" s="94"/>
      <c r="E195" s="94"/>
      <c r="F195" s="94"/>
      <c r="G195" s="94"/>
      <c r="H195" s="94"/>
      <c r="I195" s="94"/>
      <c r="J195" s="94"/>
      <c r="K195" s="94"/>
    </row>
    <row r="196" spans="2:11">
      <c r="B196" s="93"/>
      <c r="C196" s="94"/>
      <c r="D196" s="94"/>
      <c r="E196" s="94"/>
      <c r="F196" s="94"/>
      <c r="G196" s="94"/>
      <c r="H196" s="94"/>
      <c r="I196" s="94"/>
      <c r="J196" s="94"/>
      <c r="K196" s="94"/>
    </row>
    <row r="197" spans="2:11">
      <c r="B197" s="93"/>
      <c r="C197" s="94"/>
      <c r="D197" s="94"/>
      <c r="E197" s="94"/>
      <c r="F197" s="94"/>
      <c r="G197" s="94"/>
      <c r="H197" s="94"/>
      <c r="I197" s="94"/>
      <c r="J197" s="94"/>
      <c r="K197" s="94"/>
    </row>
    <row r="198" spans="2:11">
      <c r="B198" s="93"/>
      <c r="C198" s="94"/>
      <c r="D198" s="94"/>
      <c r="E198" s="94"/>
      <c r="F198" s="94"/>
      <c r="G198" s="94"/>
      <c r="H198" s="94"/>
      <c r="I198" s="94"/>
      <c r="J198" s="94"/>
      <c r="K198" s="94"/>
    </row>
    <row r="199" spans="2:11">
      <c r="B199" s="93"/>
      <c r="C199" s="94"/>
      <c r="D199" s="94"/>
      <c r="E199" s="94"/>
      <c r="F199" s="94"/>
      <c r="G199" s="94"/>
      <c r="H199" s="94"/>
      <c r="I199" s="94"/>
      <c r="J199" s="94"/>
      <c r="K199" s="94"/>
    </row>
    <row r="200" spans="2:11">
      <c r="B200" s="93"/>
      <c r="C200" s="94"/>
      <c r="D200" s="94"/>
      <c r="E200" s="94"/>
      <c r="F200" s="94"/>
      <c r="G200" s="94"/>
      <c r="H200" s="94"/>
      <c r="I200" s="94"/>
      <c r="J200" s="94"/>
      <c r="K200" s="94"/>
    </row>
    <row r="201" spans="2:11">
      <c r="B201" s="93"/>
      <c r="C201" s="94"/>
      <c r="D201" s="94"/>
      <c r="E201" s="94"/>
      <c r="F201" s="94"/>
      <c r="G201" s="94"/>
      <c r="H201" s="94"/>
      <c r="I201" s="94"/>
      <c r="J201" s="94"/>
      <c r="K201" s="94"/>
    </row>
    <row r="202" spans="2:11">
      <c r="B202" s="93"/>
      <c r="C202" s="94"/>
      <c r="D202" s="94"/>
      <c r="E202" s="94"/>
      <c r="F202" s="94"/>
      <c r="G202" s="94"/>
      <c r="H202" s="94"/>
      <c r="I202" s="94"/>
      <c r="J202" s="94"/>
      <c r="K202" s="94"/>
    </row>
    <row r="203" spans="2:11">
      <c r="B203" s="93"/>
      <c r="C203" s="94"/>
      <c r="D203" s="94"/>
      <c r="E203" s="94"/>
      <c r="F203" s="94"/>
      <c r="G203" s="94"/>
      <c r="H203" s="94"/>
      <c r="I203" s="94"/>
      <c r="J203" s="94"/>
      <c r="K203" s="94"/>
    </row>
    <row r="204" spans="2:11">
      <c r="B204" s="93"/>
      <c r="C204" s="94"/>
      <c r="D204" s="94"/>
      <c r="E204" s="94"/>
      <c r="F204" s="94"/>
      <c r="G204" s="94"/>
      <c r="H204" s="94"/>
      <c r="I204" s="94"/>
      <c r="J204" s="94"/>
      <c r="K204" s="94"/>
    </row>
    <row r="205" spans="2:11">
      <c r="B205" s="93"/>
      <c r="C205" s="94"/>
      <c r="D205" s="94"/>
      <c r="E205" s="94"/>
      <c r="F205" s="94"/>
      <c r="G205" s="94"/>
      <c r="H205" s="94"/>
      <c r="I205" s="94"/>
      <c r="J205" s="94"/>
      <c r="K205" s="94"/>
    </row>
    <row r="206" spans="2:11">
      <c r="B206" s="93"/>
      <c r="C206" s="94"/>
      <c r="D206" s="94"/>
      <c r="E206" s="94"/>
      <c r="F206" s="94"/>
      <c r="G206" s="94"/>
      <c r="H206" s="94"/>
      <c r="I206" s="94"/>
      <c r="J206" s="94"/>
      <c r="K206" s="94"/>
    </row>
    <row r="207" spans="2:11">
      <c r="B207" s="93"/>
      <c r="C207" s="94"/>
      <c r="D207" s="94"/>
      <c r="E207" s="94"/>
      <c r="F207" s="94"/>
      <c r="G207" s="94"/>
      <c r="H207" s="94"/>
      <c r="I207" s="94"/>
      <c r="J207" s="94"/>
      <c r="K207" s="94"/>
    </row>
    <row r="208" spans="2:11">
      <c r="B208" s="93"/>
      <c r="C208" s="94"/>
      <c r="D208" s="94"/>
      <c r="E208" s="94"/>
      <c r="F208" s="94"/>
      <c r="G208" s="94"/>
      <c r="H208" s="94"/>
      <c r="I208" s="94"/>
      <c r="J208" s="94"/>
      <c r="K208" s="94"/>
    </row>
    <row r="209" spans="2:11">
      <c r="B209" s="93"/>
      <c r="C209" s="94"/>
      <c r="D209" s="94"/>
      <c r="E209" s="94"/>
      <c r="F209" s="94"/>
      <c r="G209" s="94"/>
      <c r="H209" s="94"/>
      <c r="I209" s="94"/>
      <c r="J209" s="94"/>
      <c r="K209" s="94"/>
    </row>
    <row r="210" spans="2:11">
      <c r="B210" s="93"/>
      <c r="C210" s="94"/>
      <c r="D210" s="94"/>
      <c r="E210" s="94"/>
      <c r="F210" s="94"/>
      <c r="G210" s="94"/>
      <c r="H210" s="94"/>
      <c r="I210" s="94"/>
      <c r="J210" s="94"/>
      <c r="K210" s="94"/>
    </row>
    <row r="211" spans="2:11">
      <c r="B211" s="93"/>
      <c r="C211" s="94"/>
      <c r="D211" s="94"/>
      <c r="E211" s="94"/>
      <c r="F211" s="94"/>
      <c r="G211" s="94"/>
      <c r="H211" s="94"/>
      <c r="I211" s="94"/>
      <c r="J211" s="94"/>
      <c r="K211" s="94"/>
    </row>
    <row r="212" spans="2:11">
      <c r="B212" s="93"/>
      <c r="C212" s="94"/>
      <c r="D212" s="94"/>
      <c r="E212" s="94"/>
      <c r="F212" s="94"/>
      <c r="G212" s="94"/>
      <c r="H212" s="94"/>
      <c r="I212" s="94"/>
      <c r="J212" s="94"/>
      <c r="K212" s="94"/>
    </row>
    <row r="213" spans="2:11">
      <c r="B213" s="93"/>
      <c r="C213" s="94"/>
      <c r="D213" s="94"/>
      <c r="E213" s="94"/>
      <c r="F213" s="94"/>
      <c r="G213" s="94"/>
      <c r="H213" s="94"/>
      <c r="I213" s="94"/>
      <c r="J213" s="94"/>
      <c r="K213" s="94"/>
    </row>
    <row r="214" spans="2:11">
      <c r="B214" s="93"/>
      <c r="C214" s="94"/>
      <c r="D214" s="94"/>
      <c r="E214" s="94"/>
      <c r="F214" s="94"/>
      <c r="G214" s="94"/>
      <c r="H214" s="94"/>
      <c r="I214" s="94"/>
      <c r="J214" s="94"/>
      <c r="K214" s="94"/>
    </row>
    <row r="215" spans="2:11">
      <c r="B215" s="93"/>
      <c r="C215" s="94"/>
      <c r="D215" s="94"/>
      <c r="E215" s="94"/>
      <c r="F215" s="94"/>
      <c r="G215" s="94"/>
      <c r="H215" s="94"/>
      <c r="I215" s="94"/>
      <c r="J215" s="94"/>
      <c r="K215" s="94"/>
    </row>
    <row r="216" spans="2:11">
      <c r="B216" s="93"/>
      <c r="C216" s="94"/>
      <c r="D216" s="94"/>
      <c r="E216" s="94"/>
      <c r="F216" s="94"/>
      <c r="G216" s="94"/>
      <c r="H216" s="94"/>
      <c r="I216" s="94"/>
      <c r="J216" s="94"/>
      <c r="K216" s="94"/>
    </row>
    <row r="217" spans="2:11">
      <c r="B217" s="93"/>
      <c r="C217" s="94"/>
      <c r="D217" s="94"/>
      <c r="E217" s="94"/>
      <c r="F217" s="94"/>
      <c r="G217" s="94"/>
      <c r="H217" s="94"/>
      <c r="I217" s="94"/>
      <c r="J217" s="94"/>
      <c r="K217" s="94"/>
    </row>
    <row r="218" spans="2:11">
      <c r="B218" s="93"/>
      <c r="C218" s="94"/>
      <c r="D218" s="94"/>
      <c r="E218" s="94"/>
      <c r="F218" s="94"/>
      <c r="G218" s="94"/>
      <c r="H218" s="94"/>
      <c r="I218" s="94"/>
      <c r="J218" s="94"/>
      <c r="K218" s="94"/>
    </row>
    <row r="219" spans="2:11">
      <c r="B219" s="93"/>
      <c r="C219" s="94"/>
      <c r="D219" s="94"/>
      <c r="E219" s="94"/>
      <c r="F219" s="94"/>
      <c r="G219" s="94"/>
      <c r="H219" s="94"/>
      <c r="I219" s="94"/>
      <c r="J219" s="94"/>
      <c r="K219" s="94"/>
    </row>
    <row r="220" spans="2:11">
      <c r="B220" s="93"/>
      <c r="C220" s="94"/>
      <c r="D220" s="94"/>
      <c r="E220" s="94"/>
      <c r="F220" s="94"/>
      <c r="G220" s="94"/>
      <c r="H220" s="94"/>
      <c r="I220" s="94"/>
      <c r="J220" s="94"/>
      <c r="K220" s="94"/>
    </row>
    <row r="221" spans="2:11">
      <c r="B221" s="93"/>
      <c r="C221" s="94"/>
      <c r="D221" s="94"/>
      <c r="E221" s="94"/>
      <c r="F221" s="94"/>
      <c r="G221" s="94"/>
      <c r="H221" s="94"/>
      <c r="I221" s="94"/>
      <c r="J221" s="94"/>
      <c r="K221" s="94"/>
    </row>
    <row r="222" spans="2:11">
      <c r="B222" s="93"/>
      <c r="C222" s="94"/>
      <c r="D222" s="94"/>
      <c r="E222" s="94"/>
      <c r="F222" s="94"/>
      <c r="G222" s="94"/>
      <c r="H222" s="94"/>
      <c r="I222" s="94"/>
      <c r="J222" s="94"/>
      <c r="K222" s="94"/>
    </row>
    <row r="223" spans="2:11">
      <c r="B223" s="93"/>
      <c r="C223" s="94"/>
      <c r="D223" s="94"/>
      <c r="E223" s="94"/>
      <c r="F223" s="94"/>
      <c r="G223" s="94"/>
      <c r="H223" s="94"/>
      <c r="I223" s="94"/>
      <c r="J223" s="94"/>
      <c r="K223" s="94"/>
    </row>
    <row r="224" spans="2:11">
      <c r="B224" s="93"/>
      <c r="C224" s="94"/>
      <c r="D224" s="94"/>
      <c r="E224" s="94"/>
      <c r="F224" s="94"/>
      <c r="G224" s="94"/>
      <c r="H224" s="94"/>
      <c r="I224" s="94"/>
      <c r="J224" s="94"/>
      <c r="K224" s="94"/>
    </row>
    <row r="225" spans="2:11">
      <c r="B225" s="93"/>
      <c r="C225" s="94"/>
      <c r="D225" s="94"/>
      <c r="E225" s="94"/>
      <c r="F225" s="94"/>
      <c r="G225" s="94"/>
      <c r="H225" s="94"/>
      <c r="I225" s="94"/>
      <c r="J225" s="94"/>
      <c r="K225" s="94"/>
    </row>
    <row r="226" spans="2:11">
      <c r="B226" s="93"/>
      <c r="C226" s="94"/>
      <c r="D226" s="94"/>
      <c r="E226" s="94"/>
      <c r="F226" s="94"/>
      <c r="G226" s="94"/>
      <c r="H226" s="94"/>
      <c r="I226" s="94"/>
      <c r="J226" s="94"/>
      <c r="K226" s="94"/>
    </row>
    <row r="227" spans="2:11">
      <c r="B227" s="93"/>
      <c r="C227" s="94"/>
      <c r="D227" s="94"/>
      <c r="E227" s="94"/>
      <c r="F227" s="94"/>
      <c r="G227" s="94"/>
      <c r="H227" s="94"/>
      <c r="I227" s="94"/>
      <c r="J227" s="94"/>
      <c r="K227" s="94"/>
    </row>
    <row r="228" spans="2:11">
      <c r="B228" s="93"/>
      <c r="C228" s="94"/>
      <c r="D228" s="94"/>
      <c r="E228" s="94"/>
      <c r="F228" s="94"/>
      <c r="G228" s="94"/>
      <c r="H228" s="94"/>
      <c r="I228" s="94"/>
      <c r="J228" s="94"/>
      <c r="K228" s="94"/>
    </row>
    <row r="229" spans="2:11">
      <c r="B229" s="93"/>
      <c r="C229" s="94"/>
      <c r="D229" s="94"/>
      <c r="E229" s="94"/>
      <c r="F229" s="94"/>
      <c r="G229" s="94"/>
      <c r="H229" s="94"/>
      <c r="I229" s="94"/>
      <c r="J229" s="94"/>
      <c r="K229" s="94"/>
    </row>
    <row r="230" spans="2:11">
      <c r="B230" s="93"/>
      <c r="C230" s="94"/>
      <c r="D230" s="94"/>
      <c r="E230" s="94"/>
      <c r="F230" s="94"/>
      <c r="G230" s="94"/>
      <c r="H230" s="94"/>
      <c r="I230" s="94"/>
      <c r="J230" s="94"/>
      <c r="K230" s="94"/>
    </row>
    <row r="231" spans="2:11">
      <c r="B231" s="93"/>
      <c r="C231" s="94"/>
      <c r="D231" s="94"/>
      <c r="E231" s="94"/>
      <c r="F231" s="94"/>
      <c r="G231" s="94"/>
      <c r="H231" s="94"/>
      <c r="I231" s="94"/>
      <c r="J231" s="94"/>
      <c r="K231" s="94"/>
    </row>
    <row r="232" spans="2:11">
      <c r="B232" s="93"/>
      <c r="C232" s="94"/>
      <c r="D232" s="94"/>
      <c r="E232" s="94"/>
      <c r="F232" s="94"/>
      <c r="G232" s="94"/>
      <c r="H232" s="94"/>
      <c r="I232" s="94"/>
      <c r="J232" s="94"/>
      <c r="K232" s="94"/>
    </row>
    <row r="233" spans="2:11">
      <c r="B233" s="93"/>
      <c r="C233" s="94"/>
      <c r="D233" s="94"/>
      <c r="E233" s="94"/>
      <c r="F233" s="94"/>
      <c r="G233" s="94"/>
      <c r="H233" s="94"/>
      <c r="I233" s="94"/>
      <c r="J233" s="94"/>
      <c r="K233" s="94"/>
    </row>
    <row r="234" spans="2:11">
      <c r="B234" s="93"/>
      <c r="C234" s="94"/>
      <c r="D234" s="94"/>
      <c r="E234" s="94"/>
      <c r="F234" s="94"/>
      <c r="G234" s="94"/>
      <c r="H234" s="94"/>
      <c r="I234" s="94"/>
      <c r="J234" s="94"/>
      <c r="K234" s="94"/>
    </row>
    <row r="235" spans="2:11">
      <c r="B235" s="93"/>
      <c r="C235" s="94"/>
      <c r="D235" s="94"/>
      <c r="E235" s="94"/>
      <c r="F235" s="94"/>
      <c r="G235" s="94"/>
      <c r="H235" s="94"/>
      <c r="I235" s="94"/>
      <c r="J235" s="94"/>
      <c r="K235" s="94"/>
    </row>
    <row r="236" spans="2:11">
      <c r="B236" s="93"/>
      <c r="C236" s="94"/>
      <c r="D236" s="94"/>
      <c r="E236" s="94"/>
      <c r="F236" s="94"/>
      <c r="G236" s="94"/>
      <c r="H236" s="94"/>
      <c r="I236" s="94"/>
      <c r="J236" s="94"/>
      <c r="K236" s="94"/>
    </row>
    <row r="237" spans="2:11">
      <c r="B237" s="93"/>
      <c r="C237" s="94"/>
      <c r="D237" s="94"/>
      <c r="E237" s="94"/>
      <c r="F237" s="94"/>
      <c r="G237" s="94"/>
      <c r="H237" s="94"/>
      <c r="I237" s="94"/>
      <c r="J237" s="94"/>
      <c r="K237" s="94"/>
    </row>
    <row r="238" spans="2:11">
      <c r="B238" s="93"/>
      <c r="C238" s="94"/>
      <c r="D238" s="94"/>
      <c r="E238" s="94"/>
      <c r="F238" s="94"/>
      <c r="G238" s="94"/>
      <c r="H238" s="94"/>
      <c r="I238" s="94"/>
      <c r="J238" s="94"/>
      <c r="K238" s="94"/>
    </row>
    <row r="239" spans="2:11">
      <c r="B239" s="93"/>
      <c r="C239" s="94"/>
      <c r="D239" s="94"/>
      <c r="E239" s="94"/>
      <c r="F239" s="94"/>
      <c r="G239" s="94"/>
      <c r="H239" s="94"/>
      <c r="I239" s="94"/>
      <c r="J239" s="94"/>
      <c r="K239" s="94"/>
    </row>
    <row r="240" spans="2:11">
      <c r="B240" s="93"/>
      <c r="C240" s="94"/>
      <c r="D240" s="94"/>
      <c r="E240" s="94"/>
      <c r="F240" s="94"/>
      <c r="G240" s="94"/>
      <c r="H240" s="94"/>
      <c r="I240" s="94"/>
      <c r="J240" s="94"/>
      <c r="K240" s="94"/>
    </row>
    <row r="241" spans="2:11">
      <c r="B241" s="93"/>
      <c r="C241" s="94"/>
      <c r="D241" s="94"/>
      <c r="E241" s="94"/>
      <c r="F241" s="94"/>
      <c r="G241" s="94"/>
      <c r="H241" s="94"/>
      <c r="I241" s="94"/>
      <c r="J241" s="94"/>
      <c r="K241" s="94"/>
    </row>
    <row r="242" spans="2:11">
      <c r="B242" s="93"/>
      <c r="C242" s="94"/>
      <c r="D242" s="94"/>
      <c r="E242" s="94"/>
      <c r="F242" s="94"/>
      <c r="G242" s="94"/>
      <c r="H242" s="94"/>
      <c r="I242" s="94"/>
      <c r="J242" s="94"/>
      <c r="K242" s="94"/>
    </row>
    <row r="243" spans="2:11">
      <c r="B243" s="93"/>
      <c r="C243" s="94"/>
      <c r="D243" s="94"/>
      <c r="E243" s="94"/>
      <c r="F243" s="94"/>
      <c r="G243" s="94"/>
      <c r="H243" s="94"/>
      <c r="I243" s="94"/>
      <c r="J243" s="94"/>
      <c r="K243" s="94"/>
    </row>
    <row r="244" spans="2:11">
      <c r="B244" s="93"/>
      <c r="C244" s="94"/>
      <c r="D244" s="94"/>
      <c r="E244" s="94"/>
      <c r="F244" s="94"/>
      <c r="G244" s="94"/>
      <c r="H244" s="94"/>
      <c r="I244" s="94"/>
      <c r="J244" s="94"/>
      <c r="K244" s="94"/>
    </row>
    <row r="245" spans="2:11">
      <c r="B245" s="93"/>
      <c r="C245" s="94"/>
      <c r="D245" s="94"/>
      <c r="E245" s="94"/>
      <c r="F245" s="94"/>
      <c r="G245" s="94"/>
      <c r="H245" s="94"/>
      <c r="I245" s="94"/>
      <c r="J245" s="94"/>
      <c r="K245" s="94"/>
    </row>
    <row r="246" spans="2:11">
      <c r="B246" s="93"/>
      <c r="C246" s="94"/>
      <c r="D246" s="94"/>
      <c r="E246" s="94"/>
      <c r="F246" s="94"/>
      <c r="G246" s="94"/>
      <c r="H246" s="94"/>
      <c r="I246" s="94"/>
      <c r="J246" s="94"/>
      <c r="K246" s="94"/>
    </row>
    <row r="247" spans="2:11">
      <c r="B247" s="93"/>
      <c r="C247" s="94"/>
      <c r="D247" s="94"/>
      <c r="E247" s="94"/>
      <c r="F247" s="94"/>
      <c r="G247" s="94"/>
      <c r="H247" s="94"/>
      <c r="I247" s="94"/>
      <c r="J247" s="94"/>
      <c r="K247" s="94"/>
    </row>
    <row r="248" spans="2:11">
      <c r="B248" s="93"/>
      <c r="C248" s="94"/>
      <c r="D248" s="94"/>
      <c r="E248" s="94"/>
      <c r="F248" s="94"/>
      <c r="G248" s="94"/>
      <c r="H248" s="94"/>
      <c r="I248" s="94"/>
      <c r="J248" s="94"/>
      <c r="K248" s="94"/>
    </row>
    <row r="249" spans="2:11">
      <c r="B249" s="93"/>
      <c r="C249" s="94"/>
      <c r="D249" s="94"/>
      <c r="E249" s="94"/>
      <c r="F249" s="94"/>
      <c r="G249" s="94"/>
      <c r="H249" s="94"/>
      <c r="I249" s="94"/>
      <c r="J249" s="94"/>
      <c r="K249" s="94"/>
    </row>
    <row r="250" spans="2:11">
      <c r="B250" s="93"/>
      <c r="C250" s="94"/>
      <c r="D250" s="94"/>
      <c r="E250" s="94"/>
      <c r="F250" s="94"/>
      <c r="G250" s="94"/>
      <c r="H250" s="94"/>
      <c r="I250" s="94"/>
      <c r="J250" s="94"/>
      <c r="K250" s="94"/>
    </row>
    <row r="251" spans="2:11">
      <c r="B251" s="93"/>
      <c r="C251" s="94"/>
      <c r="D251" s="94"/>
      <c r="E251" s="94"/>
      <c r="F251" s="94"/>
      <c r="G251" s="94"/>
      <c r="H251" s="94"/>
      <c r="I251" s="94"/>
      <c r="J251" s="94"/>
      <c r="K251" s="94"/>
    </row>
    <row r="252" spans="2:11">
      <c r="B252" s="93"/>
      <c r="C252" s="94"/>
      <c r="D252" s="94"/>
      <c r="E252" s="94"/>
      <c r="F252" s="94"/>
      <c r="G252" s="94"/>
      <c r="H252" s="94"/>
      <c r="I252" s="94"/>
      <c r="J252" s="94"/>
      <c r="K252" s="94"/>
    </row>
    <row r="253" spans="2:11">
      <c r="B253" s="93"/>
      <c r="C253" s="94"/>
      <c r="D253" s="94"/>
      <c r="E253" s="94"/>
      <c r="F253" s="94"/>
      <c r="G253" s="94"/>
      <c r="H253" s="94"/>
      <c r="I253" s="94"/>
      <c r="J253" s="94"/>
      <c r="K253" s="94"/>
    </row>
    <row r="254" spans="2:11">
      <c r="B254" s="93"/>
      <c r="C254" s="94"/>
      <c r="D254" s="94"/>
      <c r="E254" s="94"/>
      <c r="F254" s="94"/>
      <c r="G254" s="94"/>
      <c r="H254" s="94"/>
      <c r="I254" s="94"/>
      <c r="J254" s="94"/>
      <c r="K254" s="94"/>
    </row>
    <row r="255" spans="2:11">
      <c r="B255" s="93"/>
      <c r="C255" s="94"/>
      <c r="D255" s="94"/>
      <c r="E255" s="94"/>
      <c r="F255" s="94"/>
      <c r="G255" s="94"/>
      <c r="H255" s="94"/>
      <c r="I255" s="94"/>
      <c r="J255" s="94"/>
      <c r="K255" s="94"/>
    </row>
    <row r="256" spans="2:11">
      <c r="B256" s="93"/>
      <c r="C256" s="94"/>
      <c r="D256" s="94"/>
      <c r="E256" s="94"/>
      <c r="F256" s="94"/>
      <c r="G256" s="94"/>
      <c r="H256" s="94"/>
      <c r="I256" s="94"/>
      <c r="J256" s="94"/>
      <c r="K256" s="94"/>
    </row>
    <row r="257" spans="2:11">
      <c r="B257" s="93"/>
      <c r="C257" s="94"/>
      <c r="D257" s="94"/>
      <c r="E257" s="94"/>
      <c r="F257" s="94"/>
      <c r="G257" s="94"/>
      <c r="H257" s="94"/>
      <c r="I257" s="94"/>
      <c r="J257" s="94"/>
      <c r="K257" s="94"/>
    </row>
    <row r="258" spans="2:11">
      <c r="B258" s="93"/>
      <c r="C258" s="94"/>
      <c r="D258" s="94"/>
      <c r="E258" s="94"/>
      <c r="F258" s="94"/>
      <c r="G258" s="94"/>
      <c r="H258" s="94"/>
      <c r="I258" s="94"/>
      <c r="J258" s="94"/>
      <c r="K258" s="94"/>
    </row>
    <row r="259" spans="2:11">
      <c r="B259" s="93"/>
      <c r="C259" s="94"/>
      <c r="D259" s="94"/>
      <c r="E259" s="94"/>
      <c r="F259" s="94"/>
      <c r="G259" s="94"/>
      <c r="H259" s="94"/>
      <c r="I259" s="94"/>
      <c r="J259" s="94"/>
      <c r="K259" s="94"/>
    </row>
    <row r="260" spans="2:11">
      <c r="B260" s="93"/>
      <c r="C260" s="94"/>
      <c r="D260" s="94"/>
      <c r="E260" s="94"/>
      <c r="F260" s="94"/>
      <c r="G260" s="94"/>
      <c r="H260" s="94"/>
      <c r="I260" s="94"/>
      <c r="J260" s="94"/>
      <c r="K260" s="94"/>
    </row>
    <row r="261" spans="2:11">
      <c r="B261" s="93"/>
      <c r="C261" s="94"/>
      <c r="D261" s="94"/>
      <c r="E261" s="94"/>
      <c r="F261" s="94"/>
      <c r="G261" s="94"/>
      <c r="H261" s="94"/>
      <c r="I261" s="94"/>
      <c r="J261" s="94"/>
      <c r="K261" s="94"/>
    </row>
    <row r="262" spans="2:11">
      <c r="B262" s="93"/>
      <c r="C262" s="94"/>
      <c r="D262" s="94"/>
      <c r="E262" s="94"/>
      <c r="F262" s="94"/>
      <c r="G262" s="94"/>
      <c r="H262" s="94"/>
      <c r="I262" s="94"/>
      <c r="J262" s="94"/>
      <c r="K262" s="94"/>
    </row>
    <row r="263" spans="2:11">
      <c r="B263" s="93"/>
      <c r="C263" s="94"/>
      <c r="D263" s="94"/>
      <c r="E263" s="94"/>
      <c r="F263" s="94"/>
      <c r="G263" s="94"/>
      <c r="H263" s="94"/>
      <c r="I263" s="94"/>
      <c r="J263" s="94"/>
      <c r="K263" s="94"/>
    </row>
    <row r="264" spans="2:11">
      <c r="B264" s="93"/>
      <c r="C264" s="94"/>
      <c r="D264" s="94"/>
      <c r="E264" s="94"/>
      <c r="F264" s="94"/>
      <c r="G264" s="94"/>
      <c r="H264" s="94"/>
      <c r="I264" s="94"/>
      <c r="J264" s="94"/>
      <c r="K264" s="94"/>
    </row>
    <row r="265" spans="2:11">
      <c r="B265" s="93"/>
      <c r="C265" s="94"/>
      <c r="D265" s="94"/>
      <c r="E265" s="94"/>
      <c r="F265" s="94"/>
      <c r="G265" s="94"/>
      <c r="H265" s="94"/>
      <c r="I265" s="94"/>
      <c r="J265" s="94"/>
      <c r="K265" s="94"/>
    </row>
    <row r="266" spans="2:11">
      <c r="B266" s="93"/>
      <c r="C266" s="94"/>
      <c r="D266" s="94"/>
      <c r="E266" s="94"/>
      <c r="F266" s="94"/>
      <c r="G266" s="94"/>
      <c r="H266" s="94"/>
      <c r="I266" s="94"/>
      <c r="J266" s="94"/>
      <c r="K266" s="94"/>
    </row>
    <row r="267" spans="2:11">
      <c r="B267" s="93"/>
      <c r="C267" s="94"/>
      <c r="D267" s="94"/>
      <c r="E267" s="94"/>
      <c r="F267" s="94"/>
      <c r="G267" s="94"/>
      <c r="H267" s="94"/>
      <c r="I267" s="94"/>
      <c r="J267" s="94"/>
      <c r="K267" s="94"/>
    </row>
    <row r="268" spans="2:11">
      <c r="B268" s="93"/>
      <c r="C268" s="94"/>
      <c r="D268" s="94"/>
      <c r="E268" s="94"/>
      <c r="F268" s="94"/>
      <c r="G268" s="94"/>
      <c r="H268" s="94"/>
      <c r="I268" s="94"/>
      <c r="J268" s="94"/>
      <c r="K268" s="94"/>
    </row>
    <row r="269" spans="2:11">
      <c r="B269" s="93"/>
      <c r="C269" s="94"/>
      <c r="D269" s="94"/>
      <c r="E269" s="94"/>
      <c r="F269" s="94"/>
      <c r="G269" s="94"/>
      <c r="H269" s="94"/>
      <c r="I269" s="94"/>
      <c r="J269" s="94"/>
      <c r="K269" s="94"/>
    </row>
    <row r="270" spans="2:11">
      <c r="B270" s="93"/>
      <c r="C270" s="94"/>
      <c r="D270" s="94"/>
      <c r="E270" s="94"/>
      <c r="F270" s="94"/>
      <c r="G270" s="94"/>
      <c r="H270" s="94"/>
      <c r="I270" s="94"/>
      <c r="J270" s="94"/>
      <c r="K270" s="94"/>
    </row>
    <row r="271" spans="2:11">
      <c r="B271" s="93"/>
      <c r="C271" s="94"/>
      <c r="D271" s="94"/>
      <c r="E271" s="94"/>
      <c r="F271" s="94"/>
      <c r="G271" s="94"/>
      <c r="H271" s="94"/>
      <c r="I271" s="94"/>
      <c r="J271" s="94"/>
      <c r="K271" s="94"/>
    </row>
    <row r="272" spans="2:11">
      <c r="B272" s="93"/>
      <c r="C272" s="94"/>
      <c r="D272" s="94"/>
      <c r="E272" s="94"/>
      <c r="F272" s="94"/>
      <c r="G272" s="94"/>
      <c r="H272" s="94"/>
      <c r="I272" s="94"/>
      <c r="J272" s="94"/>
      <c r="K272" s="94"/>
    </row>
    <row r="273" spans="2:11">
      <c r="B273" s="93"/>
      <c r="C273" s="94"/>
      <c r="D273" s="94"/>
      <c r="E273" s="94"/>
      <c r="F273" s="94"/>
      <c r="G273" s="94"/>
      <c r="H273" s="94"/>
      <c r="I273" s="94"/>
      <c r="J273" s="94"/>
      <c r="K273" s="94"/>
    </row>
    <row r="274" spans="2:11">
      <c r="B274" s="93"/>
      <c r="C274" s="94"/>
      <c r="D274" s="94"/>
      <c r="E274" s="94"/>
      <c r="F274" s="94"/>
      <c r="G274" s="94"/>
      <c r="H274" s="94"/>
      <c r="I274" s="94"/>
      <c r="J274" s="94"/>
      <c r="K274" s="94"/>
    </row>
    <row r="275" spans="2:11">
      <c r="B275" s="93"/>
      <c r="C275" s="94"/>
      <c r="D275" s="94"/>
      <c r="E275" s="94"/>
      <c r="F275" s="94"/>
      <c r="G275" s="94"/>
      <c r="H275" s="94"/>
      <c r="I275" s="94"/>
      <c r="J275" s="94"/>
      <c r="K275" s="94"/>
    </row>
    <row r="276" spans="2:11">
      <c r="B276" s="93"/>
      <c r="C276" s="94"/>
      <c r="D276" s="94"/>
      <c r="E276" s="94"/>
      <c r="F276" s="94"/>
      <c r="G276" s="94"/>
      <c r="H276" s="94"/>
      <c r="I276" s="94"/>
      <c r="J276" s="94"/>
      <c r="K276" s="94"/>
    </row>
    <row r="277" spans="2:11">
      <c r="B277" s="93"/>
      <c r="C277" s="94"/>
      <c r="D277" s="94"/>
      <c r="E277" s="94"/>
      <c r="F277" s="94"/>
      <c r="G277" s="94"/>
      <c r="H277" s="94"/>
      <c r="I277" s="94"/>
      <c r="J277" s="94"/>
      <c r="K277" s="94"/>
    </row>
    <row r="278" spans="2:11">
      <c r="B278" s="93"/>
      <c r="C278" s="94"/>
      <c r="D278" s="94"/>
      <c r="E278" s="94"/>
      <c r="F278" s="94"/>
      <c r="G278" s="94"/>
      <c r="H278" s="94"/>
      <c r="I278" s="94"/>
      <c r="J278" s="94"/>
      <c r="K278" s="94"/>
    </row>
    <row r="279" spans="2:11">
      <c r="B279" s="93"/>
      <c r="C279" s="94"/>
      <c r="D279" s="94"/>
      <c r="E279" s="94"/>
      <c r="F279" s="94"/>
      <c r="G279" s="94"/>
      <c r="H279" s="94"/>
      <c r="I279" s="94"/>
      <c r="J279" s="94"/>
      <c r="K279" s="94"/>
    </row>
    <row r="280" spans="2:11">
      <c r="B280" s="93"/>
      <c r="C280" s="94"/>
      <c r="D280" s="94"/>
      <c r="E280" s="94"/>
      <c r="F280" s="94"/>
      <c r="G280" s="94"/>
      <c r="H280" s="94"/>
      <c r="I280" s="94"/>
      <c r="J280" s="94"/>
      <c r="K280" s="94"/>
    </row>
    <row r="281" spans="2:11">
      <c r="B281" s="93"/>
      <c r="C281" s="94"/>
      <c r="D281" s="94"/>
      <c r="E281" s="94"/>
      <c r="F281" s="94"/>
      <c r="G281" s="94"/>
      <c r="H281" s="94"/>
      <c r="I281" s="94"/>
      <c r="J281" s="94"/>
      <c r="K281" s="94"/>
    </row>
    <row r="282" spans="2:11">
      <c r="B282" s="93"/>
      <c r="C282" s="94"/>
      <c r="D282" s="94"/>
      <c r="E282" s="94"/>
      <c r="F282" s="94"/>
      <c r="G282" s="94"/>
      <c r="H282" s="94"/>
      <c r="I282" s="94"/>
      <c r="J282" s="94"/>
      <c r="K282" s="94"/>
    </row>
    <row r="283" spans="2:11">
      <c r="B283" s="93"/>
      <c r="C283" s="94"/>
      <c r="D283" s="94"/>
      <c r="E283" s="94"/>
      <c r="F283" s="94"/>
      <c r="G283" s="94"/>
      <c r="H283" s="94"/>
      <c r="I283" s="94"/>
      <c r="J283" s="94"/>
      <c r="K283" s="94"/>
    </row>
    <row r="284" spans="2:11">
      <c r="B284" s="93"/>
      <c r="C284" s="94"/>
      <c r="D284" s="94"/>
      <c r="E284" s="94"/>
      <c r="F284" s="94"/>
      <c r="G284" s="94"/>
      <c r="H284" s="94"/>
      <c r="I284" s="94"/>
      <c r="J284" s="94"/>
      <c r="K284" s="94"/>
    </row>
    <row r="285" spans="2:11">
      <c r="B285" s="93"/>
      <c r="C285" s="94"/>
      <c r="D285" s="94"/>
      <c r="E285" s="94"/>
      <c r="F285" s="94"/>
      <c r="G285" s="94"/>
      <c r="H285" s="94"/>
      <c r="I285" s="94"/>
      <c r="J285" s="94"/>
      <c r="K285" s="94"/>
    </row>
    <row r="286" spans="2:11">
      <c r="B286" s="93"/>
      <c r="C286" s="94"/>
      <c r="D286" s="94"/>
      <c r="E286" s="94"/>
      <c r="F286" s="94"/>
      <c r="G286" s="94"/>
      <c r="H286" s="94"/>
      <c r="I286" s="94"/>
      <c r="J286" s="94"/>
      <c r="K286" s="94"/>
    </row>
    <row r="287" spans="2:11">
      <c r="B287" s="93"/>
      <c r="C287" s="94"/>
      <c r="D287" s="94"/>
      <c r="E287" s="94"/>
      <c r="F287" s="94"/>
      <c r="G287" s="94"/>
      <c r="H287" s="94"/>
      <c r="I287" s="94"/>
      <c r="J287" s="94"/>
      <c r="K287" s="94"/>
    </row>
    <row r="288" spans="2:11">
      <c r="B288" s="93"/>
      <c r="C288" s="94"/>
      <c r="D288" s="94"/>
      <c r="E288" s="94"/>
      <c r="F288" s="94"/>
      <c r="G288" s="94"/>
      <c r="H288" s="94"/>
      <c r="I288" s="94"/>
      <c r="J288" s="94"/>
      <c r="K288" s="94"/>
    </row>
    <row r="289" spans="2:11">
      <c r="B289" s="93"/>
      <c r="C289" s="94"/>
      <c r="D289" s="94"/>
      <c r="E289" s="94"/>
      <c r="F289" s="94"/>
      <c r="G289" s="94"/>
      <c r="H289" s="94"/>
      <c r="I289" s="94"/>
      <c r="J289" s="94"/>
      <c r="K289" s="94"/>
    </row>
    <row r="290" spans="2:11">
      <c r="B290" s="93"/>
      <c r="C290" s="94"/>
      <c r="D290" s="94"/>
      <c r="E290" s="94"/>
      <c r="F290" s="94"/>
      <c r="G290" s="94"/>
      <c r="H290" s="94"/>
      <c r="I290" s="94"/>
      <c r="J290" s="94"/>
      <c r="K290" s="94"/>
    </row>
    <row r="291" spans="2:11">
      <c r="B291" s="93"/>
      <c r="C291" s="94"/>
      <c r="D291" s="94"/>
      <c r="E291" s="94"/>
      <c r="F291" s="94"/>
      <c r="G291" s="94"/>
      <c r="H291" s="94"/>
      <c r="I291" s="94"/>
      <c r="J291" s="94"/>
      <c r="K291" s="94"/>
    </row>
    <row r="292" spans="2:11">
      <c r="B292" s="93"/>
      <c r="C292" s="94"/>
      <c r="D292" s="94"/>
      <c r="E292" s="94"/>
      <c r="F292" s="94"/>
      <c r="G292" s="94"/>
      <c r="H292" s="94"/>
      <c r="I292" s="94"/>
      <c r="J292" s="94"/>
      <c r="K292" s="94"/>
    </row>
    <row r="293" spans="2:11">
      <c r="B293" s="93"/>
      <c r="C293" s="94"/>
      <c r="D293" s="94"/>
      <c r="E293" s="94"/>
      <c r="F293" s="94"/>
      <c r="G293" s="94"/>
      <c r="H293" s="94"/>
      <c r="I293" s="94"/>
      <c r="J293" s="94"/>
      <c r="K293" s="94"/>
    </row>
    <row r="294" spans="2:11">
      <c r="B294" s="93"/>
      <c r="C294" s="94"/>
      <c r="D294" s="94"/>
      <c r="E294" s="94"/>
      <c r="F294" s="94"/>
      <c r="G294" s="94"/>
      <c r="H294" s="94"/>
      <c r="I294" s="94"/>
      <c r="J294" s="94"/>
      <c r="K294" s="94"/>
    </row>
    <row r="295" spans="2:11">
      <c r="B295" s="93"/>
      <c r="C295" s="94"/>
      <c r="D295" s="94"/>
      <c r="E295" s="94"/>
      <c r="F295" s="94"/>
      <c r="G295" s="94"/>
      <c r="H295" s="94"/>
      <c r="I295" s="94"/>
      <c r="J295" s="94"/>
      <c r="K295" s="94"/>
    </row>
    <row r="296" spans="2:11">
      <c r="B296" s="93"/>
      <c r="C296" s="94"/>
      <c r="D296" s="94"/>
      <c r="E296" s="94"/>
      <c r="F296" s="94"/>
      <c r="G296" s="94"/>
      <c r="H296" s="94"/>
      <c r="I296" s="94"/>
      <c r="J296" s="94"/>
      <c r="K296" s="94"/>
    </row>
    <row r="297" spans="2:11">
      <c r="B297" s="93"/>
      <c r="C297" s="94"/>
      <c r="D297" s="94"/>
      <c r="E297" s="94"/>
      <c r="F297" s="94"/>
      <c r="G297" s="94"/>
      <c r="H297" s="94"/>
      <c r="I297" s="94"/>
      <c r="J297" s="94"/>
      <c r="K297" s="94"/>
    </row>
    <row r="298" spans="2:11">
      <c r="B298" s="93"/>
      <c r="C298" s="94"/>
      <c r="D298" s="94"/>
      <c r="E298" s="94"/>
      <c r="F298" s="94"/>
      <c r="G298" s="94"/>
      <c r="H298" s="94"/>
      <c r="I298" s="94"/>
      <c r="J298" s="94"/>
      <c r="K298" s="94"/>
    </row>
    <row r="299" spans="2:11">
      <c r="B299" s="93"/>
      <c r="C299" s="94"/>
      <c r="D299" s="94"/>
      <c r="E299" s="94"/>
      <c r="F299" s="94"/>
      <c r="G299" s="94"/>
      <c r="H299" s="94"/>
      <c r="I299" s="94"/>
      <c r="J299" s="94"/>
      <c r="K299" s="94"/>
    </row>
    <row r="300" spans="2:11">
      <c r="B300" s="93"/>
      <c r="C300" s="94"/>
      <c r="D300" s="94"/>
      <c r="E300" s="94"/>
      <c r="F300" s="94"/>
      <c r="G300" s="94"/>
      <c r="H300" s="94"/>
      <c r="I300" s="94"/>
      <c r="J300" s="94"/>
      <c r="K300" s="94"/>
    </row>
    <row r="301" spans="2:11">
      <c r="B301" s="93"/>
      <c r="C301" s="94"/>
      <c r="D301" s="94"/>
      <c r="E301" s="94"/>
      <c r="F301" s="94"/>
      <c r="G301" s="94"/>
      <c r="H301" s="94"/>
      <c r="I301" s="94"/>
      <c r="J301" s="94"/>
      <c r="K301" s="94"/>
    </row>
    <row r="302" spans="2:11">
      <c r="B302" s="93"/>
      <c r="C302" s="94"/>
      <c r="D302" s="94"/>
      <c r="E302" s="94"/>
      <c r="F302" s="94"/>
      <c r="G302" s="94"/>
      <c r="H302" s="94"/>
      <c r="I302" s="94"/>
      <c r="J302" s="94"/>
      <c r="K302" s="94"/>
    </row>
    <row r="303" spans="2:11">
      <c r="B303" s="93"/>
      <c r="C303" s="94"/>
      <c r="D303" s="94"/>
      <c r="E303" s="94"/>
      <c r="F303" s="94"/>
      <c r="G303" s="94"/>
      <c r="H303" s="94"/>
      <c r="I303" s="94"/>
      <c r="J303" s="94"/>
      <c r="K303" s="94"/>
    </row>
    <row r="304" spans="2:11">
      <c r="B304" s="93"/>
      <c r="C304" s="94"/>
      <c r="D304" s="94"/>
      <c r="E304" s="94"/>
      <c r="F304" s="94"/>
      <c r="G304" s="94"/>
      <c r="H304" s="94"/>
      <c r="I304" s="94"/>
      <c r="J304" s="94"/>
      <c r="K304" s="94"/>
    </row>
    <row r="305" spans="2:11">
      <c r="B305" s="93"/>
      <c r="C305" s="94"/>
      <c r="D305" s="94"/>
      <c r="E305" s="94"/>
      <c r="F305" s="94"/>
      <c r="G305" s="94"/>
      <c r="H305" s="94"/>
      <c r="I305" s="94"/>
      <c r="J305" s="94"/>
      <c r="K305" s="94"/>
    </row>
    <row r="306" spans="2:11">
      <c r="B306" s="93"/>
      <c r="C306" s="94"/>
      <c r="D306" s="94"/>
      <c r="E306" s="94"/>
      <c r="F306" s="94"/>
      <c r="G306" s="94"/>
      <c r="H306" s="94"/>
      <c r="I306" s="94"/>
      <c r="J306" s="94"/>
      <c r="K306" s="94"/>
    </row>
    <row r="307" spans="2:11">
      <c r="B307" s="93"/>
      <c r="C307" s="94"/>
      <c r="D307" s="94"/>
      <c r="E307" s="94"/>
      <c r="F307" s="94"/>
      <c r="G307" s="94"/>
      <c r="H307" s="94"/>
      <c r="I307" s="94"/>
      <c r="J307" s="94"/>
      <c r="K307" s="94"/>
    </row>
    <row r="308" spans="2:11">
      <c r="B308" s="93"/>
      <c r="C308" s="94"/>
      <c r="D308" s="94"/>
      <c r="E308" s="94"/>
      <c r="F308" s="94"/>
      <c r="G308" s="94"/>
      <c r="H308" s="94"/>
      <c r="I308" s="94"/>
      <c r="J308" s="94"/>
      <c r="K308" s="94"/>
    </row>
    <row r="309" spans="2:11">
      <c r="B309" s="93"/>
      <c r="C309" s="94"/>
      <c r="D309" s="94"/>
      <c r="E309" s="94"/>
      <c r="F309" s="94"/>
      <c r="G309" s="94"/>
      <c r="H309" s="94"/>
      <c r="I309" s="94"/>
      <c r="J309" s="94"/>
      <c r="K309" s="94"/>
    </row>
    <row r="310" spans="2:11">
      <c r="B310" s="93"/>
      <c r="C310" s="94"/>
      <c r="D310" s="94"/>
      <c r="E310" s="94"/>
      <c r="F310" s="94"/>
      <c r="G310" s="94"/>
      <c r="H310" s="94"/>
      <c r="I310" s="94"/>
      <c r="J310" s="94"/>
      <c r="K310" s="94"/>
    </row>
    <row r="311" spans="2:11">
      <c r="B311" s="93"/>
      <c r="C311" s="94"/>
      <c r="D311" s="94"/>
      <c r="E311" s="94"/>
      <c r="F311" s="94"/>
      <c r="G311" s="94"/>
      <c r="H311" s="94"/>
      <c r="I311" s="94"/>
      <c r="J311" s="94"/>
      <c r="K311" s="94"/>
    </row>
    <row r="312" spans="2:11">
      <c r="B312" s="93"/>
      <c r="C312" s="94"/>
      <c r="D312" s="94"/>
      <c r="E312" s="94"/>
      <c r="F312" s="94"/>
      <c r="G312" s="94"/>
      <c r="H312" s="94"/>
      <c r="I312" s="94"/>
      <c r="J312" s="94"/>
      <c r="K312" s="94"/>
    </row>
    <row r="313" spans="2:11">
      <c r="B313" s="93"/>
      <c r="C313" s="94"/>
      <c r="D313" s="94"/>
      <c r="E313" s="94"/>
      <c r="F313" s="94"/>
      <c r="G313" s="94"/>
      <c r="H313" s="94"/>
      <c r="I313" s="94"/>
      <c r="J313" s="94"/>
      <c r="K313" s="94"/>
    </row>
    <row r="314" spans="2:11">
      <c r="B314" s="93"/>
      <c r="C314" s="94"/>
      <c r="D314" s="94"/>
      <c r="E314" s="94"/>
      <c r="F314" s="94"/>
      <c r="G314" s="94"/>
      <c r="H314" s="94"/>
      <c r="I314" s="94"/>
      <c r="J314" s="94"/>
      <c r="K314" s="94"/>
    </row>
    <row r="315" spans="2:11">
      <c r="B315" s="93"/>
      <c r="C315" s="94"/>
      <c r="D315" s="94"/>
      <c r="E315" s="94"/>
      <c r="F315" s="94"/>
      <c r="G315" s="94"/>
      <c r="H315" s="94"/>
      <c r="I315" s="94"/>
      <c r="J315" s="94"/>
      <c r="K315" s="94"/>
    </row>
    <row r="316" spans="2:11">
      <c r="B316" s="93"/>
      <c r="C316" s="94"/>
      <c r="D316" s="94"/>
      <c r="E316" s="94"/>
      <c r="F316" s="94"/>
      <c r="G316" s="94"/>
      <c r="H316" s="94"/>
      <c r="I316" s="94"/>
      <c r="J316" s="94"/>
      <c r="K316" s="94"/>
    </row>
    <row r="317" spans="2:11">
      <c r="B317" s="93"/>
      <c r="C317" s="94"/>
      <c r="D317" s="94"/>
      <c r="E317" s="94"/>
      <c r="F317" s="94"/>
      <c r="G317" s="94"/>
      <c r="H317" s="94"/>
      <c r="I317" s="94"/>
      <c r="J317" s="94"/>
      <c r="K317" s="94"/>
    </row>
    <row r="318" spans="2:11">
      <c r="B318" s="93"/>
      <c r="C318" s="94"/>
      <c r="D318" s="94"/>
      <c r="E318" s="94"/>
      <c r="F318" s="94"/>
      <c r="G318" s="94"/>
      <c r="H318" s="94"/>
      <c r="I318" s="94"/>
      <c r="J318" s="94"/>
      <c r="K318" s="94"/>
    </row>
    <row r="319" spans="2:11">
      <c r="B319" s="93"/>
      <c r="C319" s="94"/>
      <c r="D319" s="94"/>
      <c r="E319" s="94"/>
      <c r="F319" s="94"/>
      <c r="G319" s="94"/>
      <c r="H319" s="94"/>
      <c r="I319" s="94"/>
      <c r="J319" s="94"/>
      <c r="K319" s="94"/>
    </row>
    <row r="320" spans="2:11">
      <c r="B320" s="93"/>
      <c r="C320" s="94"/>
      <c r="D320" s="94"/>
      <c r="E320" s="94"/>
      <c r="F320" s="94"/>
      <c r="G320" s="94"/>
      <c r="H320" s="94"/>
      <c r="I320" s="94"/>
      <c r="J320" s="94"/>
      <c r="K320" s="94"/>
    </row>
    <row r="321" spans="2:11">
      <c r="B321" s="93"/>
      <c r="C321" s="94"/>
      <c r="D321" s="94"/>
      <c r="E321" s="94"/>
      <c r="F321" s="94"/>
      <c r="G321" s="94"/>
      <c r="H321" s="94"/>
      <c r="I321" s="94"/>
      <c r="J321" s="94"/>
      <c r="K321" s="94"/>
    </row>
    <row r="322" spans="2:11">
      <c r="B322" s="93"/>
      <c r="C322" s="94"/>
      <c r="D322" s="94"/>
      <c r="E322" s="94"/>
      <c r="F322" s="94"/>
      <c r="G322" s="94"/>
      <c r="H322" s="94"/>
      <c r="I322" s="94"/>
      <c r="J322" s="94"/>
      <c r="K322" s="94"/>
    </row>
    <row r="323" spans="2:11">
      <c r="B323" s="93"/>
      <c r="C323" s="94"/>
      <c r="D323" s="94"/>
      <c r="E323" s="94"/>
      <c r="F323" s="94"/>
      <c r="G323" s="94"/>
      <c r="H323" s="94"/>
      <c r="I323" s="94"/>
      <c r="J323" s="94"/>
      <c r="K323" s="94"/>
    </row>
    <row r="324" spans="2:11">
      <c r="B324" s="93"/>
      <c r="C324" s="94"/>
      <c r="D324" s="94"/>
      <c r="E324" s="94"/>
      <c r="F324" s="94"/>
      <c r="G324" s="94"/>
      <c r="H324" s="94"/>
      <c r="I324" s="94"/>
      <c r="J324" s="94"/>
      <c r="K324" s="94"/>
    </row>
    <row r="325" spans="2:11">
      <c r="B325" s="93"/>
      <c r="C325" s="94"/>
      <c r="D325" s="94"/>
      <c r="E325" s="94"/>
      <c r="F325" s="94"/>
      <c r="G325" s="94"/>
      <c r="H325" s="94"/>
      <c r="I325" s="94"/>
      <c r="J325" s="94"/>
      <c r="K325" s="94"/>
    </row>
    <row r="326" spans="2:11">
      <c r="B326" s="93"/>
      <c r="C326" s="94"/>
      <c r="D326" s="94"/>
      <c r="E326" s="94"/>
      <c r="F326" s="94"/>
      <c r="G326" s="94"/>
      <c r="H326" s="94"/>
      <c r="I326" s="94"/>
      <c r="J326" s="94"/>
      <c r="K326" s="94"/>
    </row>
    <row r="327" spans="2:11">
      <c r="B327" s="93"/>
      <c r="C327" s="94"/>
      <c r="D327" s="94"/>
      <c r="E327" s="94"/>
      <c r="F327" s="94"/>
      <c r="G327" s="94"/>
      <c r="H327" s="94"/>
      <c r="I327" s="94"/>
      <c r="J327" s="94"/>
      <c r="K327" s="94"/>
    </row>
    <row r="328" spans="2:11">
      <c r="B328" s="93"/>
      <c r="C328" s="94"/>
      <c r="D328" s="94"/>
      <c r="E328" s="94"/>
      <c r="F328" s="94"/>
      <c r="G328" s="94"/>
      <c r="H328" s="94"/>
      <c r="I328" s="94"/>
      <c r="J328" s="94"/>
      <c r="K328" s="94"/>
    </row>
    <row r="329" spans="2:11">
      <c r="B329" s="93"/>
      <c r="C329" s="94"/>
      <c r="D329" s="94"/>
      <c r="E329" s="94"/>
      <c r="F329" s="94"/>
      <c r="G329" s="94"/>
      <c r="H329" s="94"/>
      <c r="I329" s="94"/>
      <c r="J329" s="94"/>
      <c r="K329" s="94"/>
    </row>
    <row r="330" spans="2:11">
      <c r="B330" s="93"/>
      <c r="C330" s="94"/>
      <c r="D330" s="94"/>
      <c r="E330" s="94"/>
      <c r="F330" s="94"/>
      <c r="G330" s="94"/>
      <c r="H330" s="94"/>
      <c r="I330" s="94"/>
      <c r="J330" s="94"/>
      <c r="K330" s="94"/>
    </row>
    <row r="331" spans="2:11">
      <c r="B331" s="93"/>
      <c r="C331" s="94"/>
      <c r="D331" s="94"/>
      <c r="E331" s="94"/>
      <c r="F331" s="94"/>
      <c r="G331" s="94"/>
      <c r="H331" s="94"/>
      <c r="I331" s="94"/>
      <c r="J331" s="94"/>
      <c r="K331" s="94"/>
    </row>
    <row r="332" spans="2:11">
      <c r="B332" s="93"/>
      <c r="C332" s="94"/>
      <c r="D332" s="94"/>
      <c r="E332" s="94"/>
      <c r="F332" s="94"/>
      <c r="G332" s="94"/>
      <c r="H332" s="94"/>
      <c r="I332" s="94"/>
      <c r="J332" s="94"/>
      <c r="K332" s="94"/>
    </row>
    <row r="333" spans="2:11">
      <c r="B333" s="93"/>
      <c r="C333" s="94"/>
      <c r="D333" s="94"/>
      <c r="E333" s="94"/>
      <c r="F333" s="94"/>
      <c r="G333" s="94"/>
      <c r="H333" s="94"/>
      <c r="I333" s="94"/>
      <c r="J333" s="94"/>
      <c r="K333" s="94"/>
    </row>
    <row r="334" spans="2:11">
      <c r="B334" s="93"/>
      <c r="C334" s="94"/>
      <c r="D334" s="94"/>
      <c r="E334" s="94"/>
      <c r="F334" s="94"/>
      <c r="G334" s="94"/>
      <c r="H334" s="94"/>
      <c r="I334" s="94"/>
      <c r="J334" s="94"/>
      <c r="K334" s="94"/>
    </row>
    <row r="335" spans="2:11">
      <c r="B335" s="93"/>
      <c r="C335" s="94"/>
      <c r="D335" s="94"/>
      <c r="E335" s="94"/>
      <c r="F335" s="94"/>
      <c r="G335" s="94"/>
      <c r="H335" s="94"/>
      <c r="I335" s="94"/>
      <c r="J335" s="94"/>
      <c r="K335" s="94"/>
    </row>
    <row r="336" spans="2:11">
      <c r="B336" s="93"/>
      <c r="C336" s="94"/>
      <c r="D336" s="94"/>
      <c r="E336" s="94"/>
      <c r="F336" s="94"/>
      <c r="G336" s="94"/>
      <c r="H336" s="94"/>
      <c r="I336" s="94"/>
      <c r="J336" s="94"/>
      <c r="K336" s="94"/>
    </row>
    <row r="337" spans="2:11">
      <c r="B337" s="93"/>
      <c r="C337" s="94"/>
      <c r="D337" s="94"/>
      <c r="E337" s="94"/>
      <c r="F337" s="94"/>
      <c r="G337" s="94"/>
      <c r="H337" s="94"/>
      <c r="I337" s="94"/>
      <c r="J337" s="94"/>
      <c r="K337" s="94"/>
    </row>
    <row r="338" spans="2:11">
      <c r="B338" s="93"/>
      <c r="C338" s="94"/>
      <c r="D338" s="94"/>
      <c r="E338" s="94"/>
      <c r="F338" s="94"/>
      <c r="G338" s="94"/>
      <c r="H338" s="94"/>
      <c r="I338" s="94"/>
      <c r="J338" s="94"/>
      <c r="K338" s="94"/>
    </row>
    <row r="339" spans="2:11">
      <c r="B339" s="93"/>
      <c r="C339" s="94"/>
      <c r="D339" s="94"/>
      <c r="E339" s="94"/>
      <c r="F339" s="94"/>
      <c r="G339" s="94"/>
      <c r="H339" s="94"/>
      <c r="I339" s="94"/>
      <c r="J339" s="94"/>
      <c r="K339" s="94"/>
    </row>
    <row r="340" spans="2:11">
      <c r="B340" s="93"/>
      <c r="C340" s="94"/>
      <c r="D340" s="94"/>
      <c r="E340" s="94"/>
      <c r="F340" s="94"/>
      <c r="G340" s="94"/>
      <c r="H340" s="94"/>
      <c r="I340" s="94"/>
      <c r="J340" s="94"/>
      <c r="K340" s="94"/>
    </row>
    <row r="341" spans="2:11">
      <c r="B341" s="93"/>
      <c r="C341" s="94"/>
      <c r="D341" s="94"/>
      <c r="E341" s="94"/>
      <c r="F341" s="94"/>
      <c r="G341" s="94"/>
      <c r="H341" s="94"/>
      <c r="I341" s="94"/>
      <c r="J341" s="94"/>
      <c r="K341" s="94"/>
    </row>
    <row r="342" spans="2:11">
      <c r="B342" s="93"/>
      <c r="C342" s="94"/>
      <c r="D342" s="94"/>
      <c r="E342" s="94"/>
      <c r="F342" s="94"/>
      <c r="G342" s="94"/>
      <c r="H342" s="94"/>
      <c r="I342" s="94"/>
      <c r="J342" s="94"/>
      <c r="K342" s="94"/>
    </row>
    <row r="343" spans="2:11">
      <c r="B343" s="93"/>
      <c r="C343" s="94"/>
      <c r="D343" s="94"/>
      <c r="E343" s="94"/>
      <c r="F343" s="94"/>
      <c r="G343" s="94"/>
      <c r="H343" s="94"/>
      <c r="I343" s="94"/>
      <c r="J343" s="94"/>
      <c r="K343" s="94"/>
    </row>
    <row r="344" spans="2:11">
      <c r="B344" s="93"/>
      <c r="C344" s="94"/>
      <c r="D344" s="94"/>
      <c r="E344" s="94"/>
      <c r="F344" s="94"/>
      <c r="G344" s="94"/>
      <c r="H344" s="94"/>
      <c r="I344" s="94"/>
      <c r="J344" s="94"/>
      <c r="K344" s="94"/>
    </row>
    <row r="345" spans="2:11">
      <c r="B345" s="93"/>
      <c r="C345" s="94"/>
      <c r="D345" s="94"/>
      <c r="E345" s="94"/>
      <c r="F345" s="94"/>
      <c r="G345" s="94"/>
      <c r="H345" s="94"/>
      <c r="I345" s="94"/>
      <c r="J345" s="94"/>
      <c r="K345" s="94"/>
    </row>
    <row r="346" spans="2:11">
      <c r="B346" s="93"/>
      <c r="C346" s="94"/>
      <c r="D346" s="94"/>
      <c r="E346" s="94"/>
      <c r="F346" s="94"/>
      <c r="G346" s="94"/>
      <c r="H346" s="94"/>
      <c r="I346" s="94"/>
      <c r="J346" s="94"/>
      <c r="K346" s="94"/>
    </row>
    <row r="347" spans="2:11">
      <c r="B347" s="93"/>
      <c r="C347" s="94"/>
      <c r="D347" s="94"/>
      <c r="E347" s="94"/>
      <c r="F347" s="94"/>
      <c r="G347" s="94"/>
      <c r="H347" s="94"/>
      <c r="I347" s="94"/>
      <c r="J347" s="94"/>
      <c r="K347" s="94"/>
    </row>
    <row r="348" spans="2:11">
      <c r="B348" s="93"/>
      <c r="C348" s="94"/>
      <c r="D348" s="94"/>
      <c r="E348" s="94"/>
      <c r="F348" s="94"/>
      <c r="G348" s="94"/>
      <c r="H348" s="94"/>
      <c r="I348" s="94"/>
      <c r="J348" s="94"/>
      <c r="K348" s="94"/>
    </row>
    <row r="349" spans="2:11">
      <c r="B349" s="93"/>
      <c r="C349" s="94"/>
      <c r="D349" s="94"/>
      <c r="E349" s="94"/>
      <c r="F349" s="94"/>
      <c r="G349" s="94"/>
      <c r="H349" s="94"/>
      <c r="I349" s="94"/>
      <c r="J349" s="94"/>
      <c r="K349" s="94"/>
    </row>
    <row r="350" spans="2:11">
      <c r="B350" s="93"/>
      <c r="C350" s="94"/>
      <c r="D350" s="94"/>
      <c r="E350" s="94"/>
      <c r="F350" s="94"/>
      <c r="G350" s="94"/>
      <c r="H350" s="94"/>
      <c r="I350" s="94"/>
      <c r="J350" s="94"/>
      <c r="K350" s="94"/>
    </row>
    <row r="351" spans="2:11">
      <c r="B351" s="93"/>
      <c r="C351" s="94"/>
      <c r="D351" s="94"/>
      <c r="E351" s="94"/>
      <c r="F351" s="94"/>
      <c r="G351" s="94"/>
      <c r="H351" s="94"/>
      <c r="I351" s="94"/>
      <c r="J351" s="94"/>
      <c r="K351" s="94"/>
    </row>
    <row r="352" spans="2:11">
      <c r="B352" s="93"/>
      <c r="C352" s="94"/>
      <c r="D352" s="94"/>
      <c r="E352" s="94"/>
      <c r="F352" s="94"/>
      <c r="G352" s="94"/>
      <c r="H352" s="94"/>
      <c r="I352" s="94"/>
      <c r="J352" s="94"/>
      <c r="K352" s="94"/>
    </row>
    <row r="353" spans="2:11">
      <c r="B353" s="93"/>
      <c r="C353" s="94"/>
      <c r="D353" s="94"/>
      <c r="E353" s="94"/>
      <c r="F353" s="94"/>
      <c r="G353" s="94"/>
      <c r="H353" s="94"/>
      <c r="I353" s="94"/>
      <c r="J353" s="94"/>
      <c r="K353" s="94"/>
    </row>
    <row r="354" spans="2:11">
      <c r="B354" s="93"/>
      <c r="C354" s="94"/>
      <c r="D354" s="94"/>
      <c r="E354" s="94"/>
      <c r="F354" s="94"/>
      <c r="G354" s="94"/>
      <c r="H354" s="94"/>
      <c r="I354" s="94"/>
      <c r="J354" s="94"/>
      <c r="K354" s="94"/>
    </row>
    <row r="355" spans="2:11">
      <c r="B355" s="93"/>
      <c r="C355" s="94"/>
      <c r="D355" s="94"/>
      <c r="E355" s="94"/>
      <c r="F355" s="94"/>
      <c r="G355" s="94"/>
      <c r="H355" s="94"/>
      <c r="I355" s="94"/>
      <c r="J355" s="94"/>
      <c r="K355" s="94"/>
    </row>
    <row r="356" spans="2:11">
      <c r="B356" s="93"/>
      <c r="C356" s="94"/>
      <c r="D356" s="94"/>
      <c r="E356" s="94"/>
      <c r="F356" s="94"/>
      <c r="G356" s="94"/>
      <c r="H356" s="94"/>
      <c r="I356" s="94"/>
      <c r="J356" s="94"/>
      <c r="K356" s="94"/>
    </row>
    <row r="357" spans="2:11">
      <c r="B357" s="93"/>
      <c r="C357" s="94"/>
      <c r="D357" s="94"/>
      <c r="E357" s="94"/>
      <c r="F357" s="94"/>
      <c r="G357" s="94"/>
      <c r="H357" s="94"/>
      <c r="I357" s="94"/>
      <c r="J357" s="94"/>
      <c r="K357" s="94"/>
    </row>
    <row r="358" spans="2:11">
      <c r="B358" s="93"/>
      <c r="C358" s="94"/>
      <c r="D358" s="94"/>
      <c r="E358" s="94"/>
      <c r="F358" s="94"/>
      <c r="G358" s="94"/>
      <c r="H358" s="94"/>
      <c r="I358" s="94"/>
      <c r="J358" s="94"/>
      <c r="K358" s="94"/>
    </row>
    <row r="359" spans="2:11">
      <c r="B359" s="93"/>
      <c r="C359" s="94"/>
      <c r="D359" s="94"/>
      <c r="E359" s="94"/>
      <c r="F359" s="94"/>
      <c r="G359" s="94"/>
      <c r="H359" s="94"/>
      <c r="I359" s="94"/>
      <c r="J359" s="94"/>
      <c r="K359" s="94"/>
    </row>
    <row r="360" spans="2:11">
      <c r="B360" s="93"/>
      <c r="C360" s="94"/>
      <c r="D360" s="94"/>
      <c r="E360" s="94"/>
      <c r="F360" s="94"/>
      <c r="G360" s="94"/>
      <c r="H360" s="94"/>
      <c r="I360" s="94"/>
      <c r="J360" s="94"/>
      <c r="K360" s="94"/>
    </row>
    <row r="361" spans="2:11">
      <c r="B361" s="93"/>
      <c r="C361" s="94"/>
      <c r="D361" s="94"/>
      <c r="E361" s="94"/>
      <c r="F361" s="94"/>
      <c r="G361" s="94"/>
      <c r="H361" s="94"/>
      <c r="I361" s="94"/>
      <c r="J361" s="94"/>
      <c r="K361" s="94"/>
    </row>
    <row r="362" spans="2:11">
      <c r="B362" s="93"/>
      <c r="C362" s="94"/>
      <c r="D362" s="94"/>
      <c r="E362" s="94"/>
      <c r="F362" s="94"/>
      <c r="G362" s="94"/>
      <c r="H362" s="94"/>
      <c r="I362" s="94"/>
      <c r="J362" s="94"/>
      <c r="K362" s="94"/>
    </row>
    <row r="363" spans="2:11">
      <c r="B363" s="93"/>
      <c r="C363" s="94"/>
      <c r="D363" s="94"/>
      <c r="E363" s="94"/>
      <c r="F363" s="94"/>
      <c r="G363" s="94"/>
      <c r="H363" s="94"/>
      <c r="I363" s="94"/>
      <c r="J363" s="94"/>
      <c r="K363" s="94"/>
    </row>
    <row r="364" spans="2:11">
      <c r="B364" s="93"/>
      <c r="C364" s="94"/>
      <c r="D364" s="94"/>
      <c r="E364" s="94"/>
      <c r="F364" s="94"/>
      <c r="G364" s="94"/>
      <c r="H364" s="94"/>
      <c r="I364" s="94"/>
      <c r="J364" s="94"/>
      <c r="K364" s="94"/>
    </row>
    <row r="365" spans="2:11">
      <c r="B365" s="93"/>
      <c r="C365" s="94"/>
      <c r="D365" s="94"/>
      <c r="E365" s="94"/>
      <c r="F365" s="94"/>
      <c r="G365" s="94"/>
      <c r="H365" s="94"/>
      <c r="I365" s="94"/>
      <c r="J365" s="94"/>
      <c r="K365" s="94"/>
    </row>
    <row r="366" spans="2:11">
      <c r="B366" s="93"/>
      <c r="C366" s="94"/>
      <c r="D366" s="94"/>
      <c r="E366" s="94"/>
      <c r="F366" s="94"/>
      <c r="G366" s="94"/>
      <c r="H366" s="94"/>
      <c r="I366" s="94"/>
      <c r="J366" s="94"/>
      <c r="K366" s="94"/>
    </row>
    <row r="367" spans="2:11">
      <c r="B367" s="93"/>
      <c r="C367" s="94"/>
      <c r="D367" s="94"/>
      <c r="E367" s="94"/>
      <c r="F367" s="94"/>
      <c r="G367" s="94"/>
      <c r="H367" s="94"/>
      <c r="I367" s="94"/>
      <c r="J367" s="94"/>
      <c r="K367" s="94"/>
    </row>
    <row r="368" spans="2:11">
      <c r="B368" s="93"/>
      <c r="C368" s="94"/>
      <c r="D368" s="94"/>
      <c r="E368" s="94"/>
      <c r="F368" s="94"/>
      <c r="G368" s="94"/>
      <c r="H368" s="94"/>
      <c r="I368" s="94"/>
      <c r="J368" s="94"/>
      <c r="K368" s="94"/>
    </row>
    <row r="369" spans="2:11">
      <c r="B369" s="93"/>
      <c r="C369" s="94"/>
      <c r="D369" s="94"/>
      <c r="E369" s="94"/>
      <c r="F369" s="94"/>
      <c r="G369" s="94"/>
      <c r="H369" s="94"/>
      <c r="I369" s="94"/>
      <c r="J369" s="94"/>
      <c r="K369" s="94"/>
    </row>
    <row r="370" spans="2:11">
      <c r="B370" s="93"/>
      <c r="C370" s="94"/>
      <c r="D370" s="94"/>
      <c r="E370" s="94"/>
      <c r="F370" s="94"/>
      <c r="G370" s="94"/>
      <c r="H370" s="94"/>
      <c r="I370" s="94"/>
      <c r="J370" s="94"/>
      <c r="K370" s="94"/>
    </row>
    <row r="371" spans="2:11">
      <c r="B371" s="93"/>
      <c r="C371" s="94"/>
      <c r="D371" s="94"/>
      <c r="E371" s="94"/>
      <c r="F371" s="94"/>
      <c r="G371" s="94"/>
      <c r="H371" s="94"/>
      <c r="I371" s="94"/>
      <c r="J371" s="94"/>
      <c r="K371" s="94"/>
    </row>
    <row r="372" spans="2:11">
      <c r="B372" s="93"/>
      <c r="C372" s="94"/>
      <c r="D372" s="94"/>
      <c r="E372" s="94"/>
      <c r="F372" s="94"/>
      <c r="G372" s="94"/>
      <c r="H372" s="94"/>
      <c r="I372" s="94"/>
      <c r="J372" s="94"/>
      <c r="K372" s="94"/>
    </row>
    <row r="373" spans="2:11">
      <c r="B373" s="93"/>
      <c r="C373" s="94"/>
      <c r="D373" s="94"/>
      <c r="E373" s="94"/>
      <c r="F373" s="94"/>
      <c r="G373" s="94"/>
      <c r="H373" s="94"/>
      <c r="I373" s="94"/>
      <c r="J373" s="94"/>
      <c r="K373" s="94"/>
    </row>
    <row r="374" spans="2:11">
      <c r="B374" s="93"/>
      <c r="C374" s="94"/>
      <c r="D374" s="94"/>
      <c r="E374" s="94"/>
      <c r="F374" s="94"/>
      <c r="G374" s="94"/>
      <c r="H374" s="94"/>
      <c r="I374" s="94"/>
      <c r="J374" s="94"/>
      <c r="K374" s="94"/>
    </row>
    <row r="375" spans="2:11">
      <c r="B375" s="93"/>
      <c r="C375" s="94"/>
      <c r="D375" s="94"/>
      <c r="E375" s="94"/>
      <c r="F375" s="94"/>
      <c r="G375" s="94"/>
      <c r="H375" s="94"/>
      <c r="I375" s="94"/>
      <c r="J375" s="94"/>
      <c r="K375" s="94"/>
    </row>
    <row r="376" spans="2:11">
      <c r="B376" s="93"/>
      <c r="C376" s="94"/>
      <c r="D376" s="94"/>
      <c r="E376" s="94"/>
      <c r="F376" s="94"/>
      <c r="G376" s="94"/>
      <c r="H376" s="94"/>
      <c r="I376" s="94"/>
      <c r="J376" s="94"/>
      <c r="K376" s="94"/>
    </row>
    <row r="377" spans="2:11">
      <c r="B377" s="93"/>
      <c r="C377" s="94"/>
      <c r="D377" s="94"/>
      <c r="E377" s="94"/>
      <c r="F377" s="94"/>
      <c r="G377" s="94"/>
      <c r="H377" s="94"/>
      <c r="I377" s="94"/>
      <c r="J377" s="94"/>
      <c r="K377" s="94"/>
    </row>
    <row r="378" spans="2:11">
      <c r="B378" s="93"/>
      <c r="C378" s="94"/>
      <c r="D378" s="94"/>
      <c r="E378" s="94"/>
      <c r="F378" s="94"/>
      <c r="G378" s="94"/>
      <c r="H378" s="94"/>
      <c r="I378" s="94"/>
      <c r="J378" s="94"/>
      <c r="K378" s="94"/>
    </row>
    <row r="379" spans="2:11">
      <c r="B379" s="93"/>
      <c r="C379" s="94"/>
      <c r="D379" s="94"/>
      <c r="E379" s="94"/>
      <c r="F379" s="94"/>
      <c r="G379" s="94"/>
      <c r="H379" s="94"/>
      <c r="I379" s="94"/>
      <c r="J379" s="94"/>
      <c r="K379" s="94"/>
    </row>
    <row r="380" spans="2:11">
      <c r="B380" s="93"/>
      <c r="C380" s="94"/>
      <c r="D380" s="94"/>
      <c r="E380" s="94"/>
      <c r="F380" s="94"/>
      <c r="G380" s="94"/>
      <c r="H380" s="94"/>
      <c r="I380" s="94"/>
      <c r="J380" s="94"/>
      <c r="K380" s="94"/>
    </row>
    <row r="381" spans="2:11">
      <c r="B381" s="93"/>
      <c r="C381" s="94"/>
      <c r="D381" s="94"/>
      <c r="E381" s="94"/>
      <c r="F381" s="94"/>
      <c r="G381" s="94"/>
      <c r="H381" s="94"/>
      <c r="I381" s="94"/>
      <c r="J381" s="94"/>
      <c r="K381" s="94"/>
    </row>
    <row r="382" spans="2:11">
      <c r="B382" s="93"/>
      <c r="C382" s="94"/>
      <c r="D382" s="94"/>
      <c r="E382" s="94"/>
      <c r="F382" s="94"/>
      <c r="G382" s="94"/>
      <c r="H382" s="94"/>
      <c r="I382" s="94"/>
      <c r="J382" s="94"/>
      <c r="K382" s="94"/>
    </row>
    <row r="383" spans="2:11">
      <c r="B383" s="93"/>
      <c r="C383" s="94"/>
      <c r="D383" s="94"/>
      <c r="E383" s="94"/>
      <c r="F383" s="94"/>
      <c r="G383" s="94"/>
      <c r="H383" s="94"/>
      <c r="I383" s="94"/>
      <c r="J383" s="94"/>
      <c r="K383" s="94"/>
    </row>
    <row r="384" spans="2:11">
      <c r="B384" s="93"/>
      <c r="C384" s="94"/>
      <c r="D384" s="94"/>
      <c r="E384" s="94"/>
      <c r="F384" s="94"/>
      <c r="G384" s="94"/>
      <c r="H384" s="94"/>
      <c r="I384" s="94"/>
      <c r="J384" s="94"/>
      <c r="K384" s="94"/>
    </row>
    <row r="385" spans="2:11">
      <c r="B385" s="93"/>
      <c r="C385" s="94"/>
      <c r="D385" s="94"/>
      <c r="E385" s="94"/>
      <c r="F385" s="94"/>
      <c r="G385" s="94"/>
      <c r="H385" s="94"/>
      <c r="I385" s="94"/>
      <c r="J385" s="94"/>
      <c r="K385" s="94"/>
    </row>
    <row r="386" spans="2:11">
      <c r="B386" s="93"/>
      <c r="C386" s="94"/>
      <c r="D386" s="94"/>
      <c r="E386" s="94"/>
      <c r="F386" s="94"/>
      <c r="G386" s="94"/>
      <c r="H386" s="94"/>
      <c r="I386" s="94"/>
      <c r="J386" s="94"/>
      <c r="K386" s="94"/>
    </row>
    <row r="387" spans="2:11">
      <c r="B387" s="93"/>
      <c r="C387" s="94"/>
      <c r="D387" s="94"/>
      <c r="E387" s="94"/>
      <c r="F387" s="94"/>
      <c r="G387" s="94"/>
      <c r="H387" s="94"/>
      <c r="I387" s="94"/>
      <c r="J387" s="94"/>
      <c r="K387" s="94"/>
    </row>
    <row r="388" spans="2:11">
      <c r="B388" s="93"/>
      <c r="C388" s="94"/>
      <c r="D388" s="94"/>
      <c r="E388" s="94"/>
      <c r="F388" s="94"/>
      <c r="G388" s="94"/>
      <c r="H388" s="94"/>
      <c r="I388" s="94"/>
      <c r="J388" s="94"/>
      <c r="K388" s="94"/>
    </row>
    <row r="389" spans="2:11">
      <c r="B389" s="93"/>
      <c r="C389" s="94"/>
      <c r="D389" s="94"/>
      <c r="E389" s="94"/>
      <c r="F389" s="94"/>
      <c r="G389" s="94"/>
      <c r="H389" s="94"/>
      <c r="I389" s="94"/>
      <c r="J389" s="94"/>
      <c r="K389" s="94"/>
    </row>
    <row r="390" spans="2:11">
      <c r="B390" s="93"/>
      <c r="C390" s="94"/>
      <c r="D390" s="94"/>
      <c r="E390" s="94"/>
      <c r="F390" s="94"/>
      <c r="G390" s="94"/>
      <c r="H390" s="94"/>
      <c r="I390" s="94"/>
      <c r="J390" s="94"/>
      <c r="K390" s="94"/>
    </row>
    <row r="391" spans="2:11">
      <c r="B391" s="93"/>
      <c r="C391" s="94"/>
      <c r="D391" s="94"/>
      <c r="E391" s="94"/>
      <c r="F391" s="94"/>
      <c r="G391" s="94"/>
      <c r="H391" s="94"/>
      <c r="I391" s="94"/>
      <c r="J391" s="94"/>
      <c r="K391" s="94"/>
    </row>
    <row r="392" spans="2:11">
      <c r="B392" s="93"/>
      <c r="C392" s="94"/>
      <c r="D392" s="94"/>
      <c r="E392" s="94"/>
      <c r="F392" s="94"/>
      <c r="G392" s="94"/>
      <c r="H392" s="94"/>
      <c r="I392" s="94"/>
      <c r="J392" s="94"/>
      <c r="K392" s="94"/>
    </row>
    <row r="393" spans="2:11">
      <c r="B393" s="93"/>
      <c r="C393" s="94"/>
      <c r="D393" s="94"/>
      <c r="E393" s="94"/>
      <c r="F393" s="94"/>
      <c r="G393" s="94"/>
      <c r="H393" s="94"/>
      <c r="I393" s="94"/>
      <c r="J393" s="94"/>
      <c r="K393" s="94"/>
    </row>
    <row r="394" spans="2:11">
      <c r="B394" s="93"/>
      <c r="C394" s="94"/>
      <c r="D394" s="94"/>
      <c r="E394" s="94"/>
      <c r="F394" s="94"/>
      <c r="G394" s="94"/>
      <c r="H394" s="94"/>
      <c r="I394" s="94"/>
      <c r="J394" s="94"/>
      <c r="K394" s="94"/>
    </row>
    <row r="395" spans="2:11">
      <c r="B395" s="93"/>
      <c r="C395" s="94"/>
      <c r="D395" s="94"/>
      <c r="E395" s="94"/>
      <c r="F395" s="94"/>
      <c r="G395" s="94"/>
      <c r="H395" s="94"/>
      <c r="I395" s="94"/>
      <c r="J395" s="94"/>
      <c r="K395" s="94"/>
    </row>
    <row r="396" spans="2:11">
      <c r="B396" s="93"/>
      <c r="C396" s="94"/>
      <c r="D396" s="94"/>
      <c r="E396" s="94"/>
      <c r="F396" s="94"/>
      <c r="G396" s="94"/>
      <c r="H396" s="94"/>
      <c r="I396" s="94"/>
      <c r="J396" s="94"/>
      <c r="K396" s="94"/>
    </row>
    <row r="397" spans="2:11">
      <c r="B397" s="93"/>
      <c r="C397" s="94"/>
      <c r="D397" s="94"/>
      <c r="E397" s="94"/>
      <c r="F397" s="94"/>
      <c r="G397" s="94"/>
      <c r="H397" s="94"/>
      <c r="I397" s="94"/>
      <c r="J397" s="94"/>
      <c r="K397" s="94"/>
    </row>
    <row r="398" spans="2:11">
      <c r="B398" s="93"/>
      <c r="C398" s="94"/>
      <c r="D398" s="94"/>
      <c r="E398" s="94"/>
      <c r="F398" s="94"/>
      <c r="G398" s="94"/>
      <c r="H398" s="94"/>
      <c r="I398" s="94"/>
      <c r="J398" s="94"/>
      <c r="K398" s="94"/>
    </row>
    <row r="399" spans="2:11">
      <c r="B399" s="93"/>
      <c r="C399" s="94"/>
      <c r="D399" s="94"/>
      <c r="E399" s="94"/>
      <c r="F399" s="94"/>
      <c r="G399" s="94"/>
      <c r="H399" s="94"/>
      <c r="I399" s="94"/>
      <c r="J399" s="94"/>
      <c r="K399" s="94"/>
    </row>
    <row r="400" spans="2:11">
      <c r="B400" s="93"/>
      <c r="C400" s="94"/>
      <c r="D400" s="94"/>
      <c r="E400" s="94"/>
      <c r="F400" s="94"/>
      <c r="G400" s="94"/>
      <c r="H400" s="94"/>
      <c r="I400" s="94"/>
      <c r="J400" s="94"/>
      <c r="K400" s="94"/>
    </row>
    <row r="401" spans="2:11">
      <c r="B401" s="93"/>
      <c r="C401" s="94"/>
      <c r="D401" s="94"/>
      <c r="E401" s="94"/>
      <c r="F401" s="94"/>
      <c r="G401" s="94"/>
      <c r="H401" s="94"/>
      <c r="I401" s="94"/>
      <c r="J401" s="94"/>
      <c r="K401" s="94"/>
    </row>
    <row r="402" spans="2:11">
      <c r="B402" s="93"/>
      <c r="C402" s="94"/>
      <c r="D402" s="94"/>
      <c r="E402" s="94"/>
      <c r="F402" s="94"/>
      <c r="G402" s="94"/>
      <c r="H402" s="94"/>
      <c r="I402" s="94"/>
      <c r="J402" s="94"/>
      <c r="K402" s="94"/>
    </row>
    <row r="403" spans="2:11">
      <c r="B403" s="93"/>
      <c r="C403" s="94"/>
      <c r="D403" s="94"/>
      <c r="E403" s="94"/>
      <c r="F403" s="94"/>
      <c r="G403" s="94"/>
      <c r="H403" s="94"/>
      <c r="I403" s="94"/>
      <c r="J403" s="94"/>
      <c r="K403" s="94"/>
    </row>
    <row r="404" spans="2:11">
      <c r="B404" s="93"/>
      <c r="C404" s="94"/>
      <c r="D404" s="94"/>
      <c r="E404" s="94"/>
      <c r="F404" s="94"/>
      <c r="G404" s="94"/>
      <c r="H404" s="94"/>
      <c r="I404" s="94"/>
      <c r="J404" s="94"/>
      <c r="K404" s="94"/>
    </row>
    <row r="405" spans="2:11">
      <c r="B405" s="93"/>
      <c r="C405" s="94"/>
      <c r="D405" s="94"/>
      <c r="E405" s="94"/>
      <c r="F405" s="94"/>
      <c r="G405" s="94"/>
      <c r="H405" s="94"/>
      <c r="I405" s="94"/>
      <c r="J405" s="94"/>
      <c r="K405" s="94"/>
    </row>
    <row r="406" spans="2:11">
      <c r="B406" s="93"/>
      <c r="C406" s="94"/>
      <c r="D406" s="94"/>
      <c r="E406" s="94"/>
      <c r="F406" s="94"/>
      <c r="G406" s="94"/>
      <c r="H406" s="94"/>
      <c r="I406" s="94"/>
      <c r="J406" s="94"/>
      <c r="K406" s="94"/>
    </row>
    <row r="407" spans="2:11">
      <c r="B407" s="93"/>
      <c r="C407" s="94"/>
      <c r="D407" s="94"/>
      <c r="E407" s="94"/>
      <c r="F407" s="94"/>
      <c r="G407" s="94"/>
      <c r="H407" s="94"/>
      <c r="I407" s="94"/>
      <c r="J407" s="94"/>
      <c r="K407" s="94"/>
    </row>
    <row r="408" spans="2:11">
      <c r="B408" s="93"/>
      <c r="C408" s="94"/>
      <c r="D408" s="94"/>
      <c r="E408" s="94"/>
      <c r="F408" s="94"/>
      <c r="G408" s="94"/>
      <c r="H408" s="94"/>
      <c r="I408" s="94"/>
      <c r="J408" s="94"/>
      <c r="K408" s="94"/>
    </row>
    <row r="409" spans="2:11">
      <c r="B409" s="93"/>
      <c r="C409" s="94"/>
      <c r="D409" s="94"/>
      <c r="E409" s="94"/>
      <c r="F409" s="94"/>
      <c r="G409" s="94"/>
      <c r="H409" s="94"/>
      <c r="I409" s="94"/>
      <c r="J409" s="94"/>
      <c r="K409" s="94"/>
    </row>
    <row r="410" spans="2:11">
      <c r="B410" s="93"/>
      <c r="C410" s="94"/>
      <c r="D410" s="94"/>
      <c r="E410" s="94"/>
      <c r="F410" s="94"/>
      <c r="G410" s="94"/>
      <c r="H410" s="94"/>
      <c r="I410" s="94"/>
      <c r="J410" s="94"/>
      <c r="K410" s="94"/>
    </row>
    <row r="411" spans="2:11">
      <c r="B411" s="93"/>
      <c r="C411" s="94"/>
      <c r="D411" s="94"/>
      <c r="E411" s="94"/>
      <c r="F411" s="94"/>
      <c r="G411" s="94"/>
      <c r="H411" s="94"/>
      <c r="I411" s="94"/>
      <c r="J411" s="94"/>
      <c r="K411" s="94"/>
    </row>
    <row r="412" spans="2:11">
      <c r="B412" s="93"/>
      <c r="C412" s="94"/>
      <c r="D412" s="94"/>
      <c r="E412" s="94"/>
      <c r="F412" s="94"/>
      <c r="G412" s="94"/>
      <c r="H412" s="94"/>
      <c r="I412" s="94"/>
      <c r="J412" s="94"/>
      <c r="K412" s="94"/>
    </row>
    <row r="413" spans="2:11">
      <c r="B413" s="93"/>
      <c r="C413" s="94"/>
      <c r="D413" s="94"/>
      <c r="E413" s="94"/>
      <c r="F413" s="94"/>
      <c r="G413" s="94"/>
      <c r="H413" s="94"/>
      <c r="I413" s="94"/>
      <c r="J413" s="94"/>
      <c r="K413" s="94"/>
    </row>
    <row r="414" spans="2:11">
      <c r="B414" s="93"/>
      <c r="C414" s="94"/>
      <c r="D414" s="94"/>
      <c r="E414" s="94"/>
      <c r="F414" s="94"/>
      <c r="G414" s="94"/>
      <c r="H414" s="94"/>
      <c r="I414" s="94"/>
      <c r="J414" s="94"/>
      <c r="K414" s="94"/>
    </row>
    <row r="415" spans="2:11">
      <c r="B415" s="93"/>
      <c r="C415" s="94"/>
      <c r="D415" s="94"/>
      <c r="E415" s="94"/>
      <c r="F415" s="94"/>
      <c r="G415" s="94"/>
      <c r="H415" s="94"/>
      <c r="I415" s="94"/>
      <c r="J415" s="94"/>
      <c r="K415" s="94"/>
    </row>
    <row r="416" spans="2:11">
      <c r="B416" s="93"/>
      <c r="C416" s="94"/>
      <c r="D416" s="94"/>
      <c r="E416" s="94"/>
      <c r="F416" s="94"/>
      <c r="G416" s="94"/>
      <c r="H416" s="94"/>
      <c r="I416" s="94"/>
      <c r="J416" s="94"/>
      <c r="K416" s="94"/>
    </row>
    <row r="417" spans="2:11">
      <c r="B417" s="93"/>
      <c r="C417" s="94"/>
      <c r="D417" s="94"/>
      <c r="E417" s="94"/>
      <c r="F417" s="94"/>
      <c r="G417" s="94"/>
      <c r="H417" s="94"/>
      <c r="I417" s="94"/>
      <c r="J417" s="94"/>
      <c r="K417" s="94"/>
    </row>
    <row r="418" spans="2:11">
      <c r="B418" s="93"/>
      <c r="C418" s="94"/>
      <c r="D418" s="94"/>
      <c r="E418" s="94"/>
      <c r="F418" s="94"/>
      <c r="G418" s="94"/>
      <c r="H418" s="94"/>
      <c r="I418" s="94"/>
      <c r="J418" s="94"/>
      <c r="K418" s="94"/>
    </row>
    <row r="419" spans="2:11">
      <c r="B419" s="93"/>
      <c r="C419" s="94"/>
      <c r="D419" s="94"/>
      <c r="E419" s="94"/>
      <c r="F419" s="94"/>
      <c r="G419" s="94"/>
      <c r="H419" s="94"/>
      <c r="I419" s="94"/>
      <c r="J419" s="94"/>
      <c r="K419" s="94"/>
    </row>
    <row r="420" spans="2:11">
      <c r="B420" s="93"/>
      <c r="C420" s="94"/>
      <c r="D420" s="94"/>
      <c r="E420" s="94"/>
      <c r="F420" s="94"/>
      <c r="G420" s="94"/>
      <c r="H420" s="94"/>
      <c r="I420" s="94"/>
      <c r="J420" s="94"/>
      <c r="K420" s="94"/>
    </row>
    <row r="421" spans="2:11">
      <c r="B421" s="93"/>
      <c r="C421" s="94"/>
      <c r="D421" s="94"/>
      <c r="E421" s="94"/>
      <c r="F421" s="94"/>
      <c r="G421" s="94"/>
      <c r="H421" s="94"/>
      <c r="I421" s="94"/>
      <c r="J421" s="94"/>
      <c r="K421" s="94"/>
    </row>
    <row r="422" spans="2:11">
      <c r="B422" s="93"/>
      <c r="C422" s="94"/>
      <c r="D422" s="94"/>
      <c r="E422" s="94"/>
      <c r="F422" s="94"/>
      <c r="G422" s="94"/>
      <c r="H422" s="94"/>
      <c r="I422" s="94"/>
      <c r="J422" s="94"/>
      <c r="K422" s="94"/>
    </row>
    <row r="423" spans="2:11">
      <c r="B423" s="93"/>
      <c r="C423" s="94"/>
      <c r="D423" s="94"/>
      <c r="E423" s="94"/>
      <c r="F423" s="94"/>
      <c r="G423" s="94"/>
      <c r="H423" s="94"/>
      <c r="I423" s="94"/>
      <c r="J423" s="94"/>
      <c r="K423" s="94"/>
    </row>
    <row r="424" spans="2:11">
      <c r="B424" s="93"/>
      <c r="C424" s="94"/>
      <c r="D424" s="94"/>
      <c r="E424" s="94"/>
      <c r="F424" s="94"/>
      <c r="G424" s="94"/>
      <c r="H424" s="94"/>
      <c r="I424" s="94"/>
      <c r="J424" s="94"/>
      <c r="K424" s="94"/>
    </row>
    <row r="425" spans="2:11">
      <c r="B425" s="93"/>
      <c r="C425" s="94"/>
      <c r="D425" s="94"/>
      <c r="E425" s="94"/>
      <c r="F425" s="94"/>
      <c r="G425" s="94"/>
      <c r="H425" s="94"/>
      <c r="I425" s="94"/>
      <c r="J425" s="94"/>
      <c r="K425" s="94"/>
    </row>
    <row r="426" spans="2:11">
      <c r="B426" s="93"/>
      <c r="C426" s="94"/>
      <c r="D426" s="94"/>
      <c r="E426" s="94"/>
      <c r="F426" s="94"/>
      <c r="G426" s="94"/>
      <c r="H426" s="94"/>
      <c r="I426" s="94"/>
      <c r="J426" s="94"/>
      <c r="K426" s="94"/>
    </row>
    <row r="427" spans="2:11">
      <c r="B427" s="93"/>
      <c r="C427" s="94"/>
      <c r="D427" s="94"/>
      <c r="E427" s="94"/>
      <c r="F427" s="94"/>
      <c r="G427" s="94"/>
      <c r="H427" s="94"/>
      <c r="I427" s="94"/>
      <c r="J427" s="94"/>
      <c r="K427" s="94"/>
    </row>
    <row r="428" spans="2:11">
      <c r="B428" s="93"/>
      <c r="C428" s="94"/>
      <c r="D428" s="94"/>
      <c r="E428" s="94"/>
      <c r="F428" s="94"/>
      <c r="G428" s="94"/>
      <c r="H428" s="94"/>
      <c r="I428" s="94"/>
      <c r="J428" s="94"/>
      <c r="K428" s="94"/>
    </row>
    <row r="429" spans="2:11">
      <c r="B429" s="93"/>
      <c r="C429" s="94"/>
      <c r="D429" s="94"/>
      <c r="E429" s="94"/>
      <c r="F429" s="94"/>
      <c r="G429" s="94"/>
      <c r="H429" s="94"/>
      <c r="I429" s="94"/>
      <c r="J429" s="94"/>
      <c r="K429" s="94"/>
    </row>
    <row r="430" spans="2:11">
      <c r="B430" s="93"/>
      <c r="C430" s="94"/>
      <c r="D430" s="94"/>
      <c r="E430" s="94"/>
      <c r="F430" s="94"/>
      <c r="G430" s="94"/>
      <c r="H430" s="94"/>
      <c r="I430" s="94"/>
      <c r="J430" s="94"/>
      <c r="K430" s="94"/>
    </row>
    <row r="431" spans="2:11">
      <c r="B431" s="93"/>
      <c r="C431" s="94"/>
      <c r="D431" s="94"/>
      <c r="E431" s="94"/>
      <c r="F431" s="94"/>
      <c r="G431" s="94"/>
      <c r="H431" s="94"/>
      <c r="I431" s="94"/>
      <c r="J431" s="94"/>
      <c r="K431" s="94"/>
    </row>
    <row r="432" spans="2:11">
      <c r="B432" s="93"/>
      <c r="C432" s="94"/>
      <c r="D432" s="94"/>
      <c r="E432" s="94"/>
      <c r="F432" s="94"/>
      <c r="G432" s="94"/>
      <c r="H432" s="94"/>
      <c r="I432" s="94"/>
      <c r="J432" s="94"/>
      <c r="K432" s="94"/>
    </row>
    <row r="433" spans="2:11">
      <c r="B433" s="93"/>
      <c r="C433" s="94"/>
      <c r="D433" s="94"/>
      <c r="E433" s="94"/>
      <c r="F433" s="94"/>
      <c r="G433" s="94"/>
      <c r="H433" s="94"/>
      <c r="I433" s="94"/>
      <c r="J433" s="94"/>
      <c r="K433" s="94"/>
    </row>
    <row r="434" spans="2:11">
      <c r="B434" s="93"/>
      <c r="C434" s="94"/>
      <c r="D434" s="94"/>
      <c r="E434" s="94"/>
      <c r="F434" s="94"/>
      <c r="G434" s="94"/>
      <c r="H434" s="94"/>
      <c r="I434" s="94"/>
      <c r="J434" s="94"/>
      <c r="K434" s="94"/>
    </row>
    <row r="435" spans="2:11">
      <c r="B435" s="93"/>
      <c r="C435" s="94"/>
      <c r="D435" s="94"/>
      <c r="E435" s="94"/>
      <c r="F435" s="94"/>
      <c r="G435" s="94"/>
      <c r="H435" s="94"/>
      <c r="I435" s="94"/>
      <c r="J435" s="94"/>
      <c r="K435" s="94"/>
    </row>
    <row r="436" spans="2:11">
      <c r="B436" s="93"/>
      <c r="C436" s="94"/>
      <c r="D436" s="94"/>
      <c r="E436" s="94"/>
      <c r="F436" s="94"/>
      <c r="G436" s="94"/>
      <c r="H436" s="94"/>
      <c r="I436" s="94"/>
      <c r="J436" s="94"/>
      <c r="K436" s="94"/>
    </row>
    <row r="437" spans="2:11">
      <c r="B437" s="93"/>
      <c r="C437" s="94"/>
      <c r="D437" s="94"/>
      <c r="E437" s="94"/>
      <c r="F437" s="94"/>
      <c r="G437" s="94"/>
      <c r="H437" s="94"/>
      <c r="I437" s="94"/>
      <c r="J437" s="94"/>
      <c r="K437" s="94"/>
    </row>
    <row r="438" spans="2:11">
      <c r="B438" s="93"/>
      <c r="C438" s="94"/>
      <c r="D438" s="94"/>
      <c r="E438" s="94"/>
      <c r="F438" s="94"/>
      <c r="G438" s="94"/>
      <c r="H438" s="94"/>
      <c r="I438" s="94"/>
      <c r="J438" s="94"/>
      <c r="K438" s="94"/>
    </row>
    <row r="439" spans="2:11">
      <c r="B439" s="93"/>
      <c r="C439" s="94"/>
      <c r="D439" s="94"/>
      <c r="E439" s="94"/>
      <c r="F439" s="94"/>
      <c r="G439" s="94"/>
      <c r="H439" s="94"/>
      <c r="I439" s="94"/>
      <c r="J439" s="94"/>
      <c r="K439" s="94"/>
    </row>
    <row r="440" spans="2:11">
      <c r="B440" s="93"/>
      <c r="C440" s="94"/>
      <c r="D440" s="94"/>
      <c r="E440" s="94"/>
      <c r="F440" s="94"/>
      <c r="G440" s="94"/>
      <c r="H440" s="94"/>
      <c r="I440" s="94"/>
      <c r="J440" s="94"/>
      <c r="K440" s="94"/>
    </row>
    <row r="441" spans="2:11">
      <c r="B441" s="93"/>
      <c r="C441" s="94"/>
      <c r="D441" s="94"/>
      <c r="E441" s="94"/>
      <c r="F441" s="94"/>
      <c r="G441" s="94"/>
      <c r="H441" s="94"/>
      <c r="I441" s="94"/>
      <c r="J441" s="94"/>
      <c r="K441" s="94"/>
    </row>
    <row r="442" spans="2:11">
      <c r="B442" s="93"/>
      <c r="C442" s="94"/>
      <c r="D442" s="94"/>
      <c r="E442" s="94"/>
      <c r="F442" s="94"/>
      <c r="G442" s="94"/>
      <c r="H442" s="94"/>
      <c r="I442" s="94"/>
      <c r="J442" s="94"/>
      <c r="K442" s="94"/>
    </row>
    <row r="443" spans="2:11">
      <c r="B443" s="93"/>
      <c r="C443" s="94"/>
      <c r="D443" s="94"/>
      <c r="E443" s="94"/>
      <c r="F443" s="94"/>
      <c r="G443" s="94"/>
      <c r="H443" s="94"/>
      <c r="I443" s="94"/>
      <c r="J443" s="94"/>
      <c r="K443" s="94"/>
    </row>
    <row r="444" spans="2:11">
      <c r="B444" s="93"/>
      <c r="C444" s="94"/>
      <c r="D444" s="94"/>
      <c r="E444" s="94"/>
      <c r="F444" s="94"/>
      <c r="G444" s="94"/>
      <c r="H444" s="94"/>
      <c r="I444" s="94"/>
      <c r="J444" s="94"/>
      <c r="K444" s="94"/>
    </row>
    <row r="445" spans="2:11">
      <c r="B445" s="93"/>
      <c r="C445" s="94"/>
      <c r="D445" s="94"/>
      <c r="E445" s="94"/>
      <c r="F445" s="94"/>
      <c r="G445" s="94"/>
      <c r="H445" s="94"/>
      <c r="I445" s="94"/>
      <c r="J445" s="94"/>
      <c r="K445" s="94"/>
    </row>
    <row r="446" spans="2:11">
      <c r="B446" s="93"/>
      <c r="C446" s="94"/>
      <c r="D446" s="94"/>
      <c r="E446" s="94"/>
      <c r="F446" s="94"/>
      <c r="G446" s="94"/>
      <c r="H446" s="94"/>
      <c r="I446" s="94"/>
      <c r="J446" s="94"/>
      <c r="K446" s="94"/>
    </row>
    <row r="447" spans="2:11">
      <c r="B447" s="93"/>
      <c r="C447" s="94"/>
      <c r="D447" s="94"/>
      <c r="E447" s="94"/>
      <c r="F447" s="94"/>
      <c r="G447" s="94"/>
      <c r="H447" s="94"/>
      <c r="I447" s="94"/>
      <c r="J447" s="94"/>
      <c r="K447" s="94"/>
    </row>
    <row r="448" spans="2:11">
      <c r="B448" s="93"/>
      <c r="C448" s="94"/>
      <c r="D448" s="94"/>
      <c r="E448" s="94"/>
      <c r="F448" s="94"/>
      <c r="G448" s="94"/>
      <c r="H448" s="94"/>
      <c r="I448" s="94"/>
      <c r="J448" s="94"/>
      <c r="K448" s="94"/>
    </row>
    <row r="449" spans="2:11">
      <c r="B449" s="93"/>
      <c r="C449" s="94"/>
      <c r="D449" s="94"/>
      <c r="E449" s="94"/>
      <c r="F449" s="94"/>
      <c r="G449" s="94"/>
      <c r="H449" s="94"/>
      <c r="I449" s="94"/>
      <c r="J449" s="94"/>
      <c r="K449" s="94"/>
    </row>
    <row r="450" spans="2:11">
      <c r="B450" s="93"/>
      <c r="C450" s="94"/>
      <c r="D450" s="94"/>
      <c r="E450" s="94"/>
      <c r="F450" s="94"/>
      <c r="G450" s="94"/>
      <c r="H450" s="94"/>
      <c r="I450" s="94"/>
      <c r="J450" s="94"/>
      <c r="K450" s="94"/>
    </row>
    <row r="451" spans="2:11">
      <c r="B451" s="93"/>
      <c r="C451" s="94"/>
      <c r="D451" s="94"/>
      <c r="E451" s="94"/>
      <c r="F451" s="94"/>
      <c r="G451" s="94"/>
      <c r="H451" s="94"/>
      <c r="I451" s="94"/>
      <c r="J451" s="94"/>
      <c r="K451" s="94"/>
    </row>
    <row r="452" spans="2:11">
      <c r="B452" s="93"/>
      <c r="C452" s="94"/>
      <c r="D452" s="94"/>
      <c r="E452" s="94"/>
      <c r="F452" s="94"/>
      <c r="G452" s="94"/>
      <c r="H452" s="94"/>
      <c r="I452" s="94"/>
      <c r="J452" s="94"/>
      <c r="K452" s="94"/>
    </row>
    <row r="453" spans="2:11">
      <c r="B453" s="93"/>
      <c r="C453" s="94"/>
      <c r="D453" s="94"/>
      <c r="E453" s="94"/>
      <c r="F453" s="94"/>
      <c r="G453" s="94"/>
      <c r="H453" s="94"/>
      <c r="I453" s="94"/>
      <c r="J453" s="94"/>
      <c r="K453" s="94"/>
    </row>
    <row r="454" spans="2:11">
      <c r="B454" s="93"/>
      <c r="C454" s="94"/>
      <c r="D454" s="94"/>
      <c r="E454" s="94"/>
      <c r="F454" s="94"/>
      <c r="G454" s="94"/>
      <c r="H454" s="94"/>
      <c r="I454" s="94"/>
      <c r="J454" s="94"/>
      <c r="K454" s="94"/>
    </row>
    <row r="455" spans="2:11">
      <c r="B455" s="93"/>
      <c r="C455" s="94"/>
      <c r="D455" s="94"/>
      <c r="E455" s="94"/>
      <c r="F455" s="94"/>
      <c r="G455" s="94"/>
      <c r="H455" s="94"/>
      <c r="I455" s="94"/>
      <c r="J455" s="94"/>
      <c r="K455" s="94"/>
    </row>
    <row r="456" spans="2:11">
      <c r="B456" s="93"/>
      <c r="C456" s="94"/>
      <c r="D456" s="94"/>
      <c r="E456" s="94"/>
      <c r="F456" s="94"/>
      <c r="G456" s="94"/>
      <c r="H456" s="94"/>
      <c r="I456" s="94"/>
      <c r="J456" s="94"/>
      <c r="K456" s="94"/>
    </row>
    <row r="457" spans="2:11">
      <c r="B457" s="93"/>
      <c r="C457" s="94"/>
      <c r="D457" s="94"/>
      <c r="E457" s="94"/>
      <c r="F457" s="94"/>
      <c r="G457" s="94"/>
      <c r="H457" s="94"/>
      <c r="I457" s="94"/>
      <c r="J457" s="94"/>
      <c r="K457" s="94"/>
    </row>
    <row r="458" spans="2:11">
      <c r="B458" s="93"/>
      <c r="C458" s="94"/>
      <c r="D458" s="94"/>
      <c r="E458" s="94"/>
      <c r="F458" s="94"/>
      <c r="G458" s="94"/>
      <c r="H458" s="94"/>
      <c r="I458" s="94"/>
      <c r="J458" s="94"/>
      <c r="K458" s="94"/>
    </row>
    <row r="459" spans="2:11">
      <c r="B459" s="93"/>
      <c r="C459" s="94"/>
      <c r="D459" s="94"/>
      <c r="E459" s="94"/>
      <c r="F459" s="94"/>
      <c r="G459" s="94"/>
      <c r="H459" s="94"/>
      <c r="I459" s="94"/>
      <c r="J459" s="94"/>
      <c r="K459" s="94"/>
    </row>
    <row r="460" spans="2:11">
      <c r="B460" s="93"/>
      <c r="C460" s="94"/>
      <c r="D460" s="94"/>
      <c r="E460" s="94"/>
      <c r="F460" s="94"/>
      <c r="G460" s="94"/>
      <c r="H460" s="94"/>
      <c r="I460" s="94"/>
      <c r="J460" s="94"/>
      <c r="K460" s="94"/>
    </row>
    <row r="461" spans="2:11">
      <c r="B461" s="93"/>
      <c r="C461" s="94"/>
      <c r="D461" s="94"/>
      <c r="E461" s="94"/>
      <c r="F461" s="94"/>
      <c r="G461" s="94"/>
      <c r="H461" s="94"/>
      <c r="I461" s="94"/>
      <c r="J461" s="94"/>
      <c r="K461" s="94"/>
    </row>
    <row r="462" spans="2:11">
      <c r="B462" s="93"/>
      <c r="C462" s="94"/>
      <c r="D462" s="94"/>
      <c r="E462" s="94"/>
      <c r="F462" s="94"/>
      <c r="G462" s="94"/>
      <c r="H462" s="94"/>
      <c r="I462" s="94"/>
      <c r="J462" s="94"/>
      <c r="K462" s="94"/>
    </row>
    <row r="463" spans="2:11">
      <c r="B463" s="93"/>
      <c r="C463" s="94"/>
      <c r="D463" s="94"/>
      <c r="E463" s="94"/>
      <c r="F463" s="94"/>
      <c r="G463" s="94"/>
      <c r="H463" s="94"/>
      <c r="I463" s="94"/>
      <c r="J463" s="94"/>
      <c r="K463" s="94"/>
    </row>
    <row r="464" spans="2:11">
      <c r="B464" s="93"/>
      <c r="C464" s="94"/>
      <c r="D464" s="94"/>
      <c r="E464" s="94"/>
      <c r="F464" s="94"/>
      <c r="G464" s="94"/>
      <c r="H464" s="94"/>
      <c r="I464" s="94"/>
      <c r="J464" s="94"/>
      <c r="K464" s="94"/>
    </row>
    <row r="465" spans="2:11">
      <c r="B465" s="93"/>
      <c r="C465" s="94"/>
      <c r="D465" s="94"/>
      <c r="E465" s="94"/>
      <c r="F465" s="94"/>
      <c r="G465" s="94"/>
      <c r="H465" s="94"/>
      <c r="I465" s="94"/>
      <c r="J465" s="94"/>
      <c r="K465" s="94"/>
    </row>
    <row r="466" spans="2:11">
      <c r="B466" s="93"/>
      <c r="C466" s="94"/>
      <c r="D466" s="94"/>
      <c r="E466" s="94"/>
      <c r="F466" s="94"/>
      <c r="G466" s="94"/>
      <c r="H466" s="94"/>
      <c r="I466" s="94"/>
      <c r="J466" s="94"/>
      <c r="K466" s="94"/>
    </row>
    <row r="467" spans="2:11">
      <c r="B467" s="93"/>
      <c r="C467" s="94"/>
      <c r="D467" s="94"/>
      <c r="E467" s="94"/>
      <c r="F467" s="94"/>
      <c r="G467" s="94"/>
      <c r="H467" s="94"/>
      <c r="I467" s="94"/>
      <c r="J467" s="94"/>
      <c r="K467" s="94"/>
    </row>
    <row r="468" spans="2:11">
      <c r="B468" s="93"/>
      <c r="C468" s="94"/>
      <c r="D468" s="94"/>
      <c r="E468" s="94"/>
      <c r="F468" s="94"/>
      <c r="G468" s="94"/>
      <c r="H468" s="94"/>
      <c r="I468" s="94"/>
      <c r="J468" s="94"/>
      <c r="K468" s="94"/>
    </row>
    <row r="469" spans="2:11">
      <c r="B469" s="93"/>
      <c r="C469" s="94"/>
      <c r="D469" s="94"/>
      <c r="E469" s="94"/>
      <c r="F469" s="94"/>
      <c r="G469" s="94"/>
      <c r="H469" s="94"/>
      <c r="I469" s="94"/>
      <c r="J469" s="94"/>
      <c r="K469" s="94"/>
    </row>
    <row r="470" spans="2:11">
      <c r="B470" s="93"/>
      <c r="C470" s="94"/>
      <c r="D470" s="94"/>
      <c r="E470" s="94"/>
      <c r="F470" s="94"/>
      <c r="G470" s="94"/>
      <c r="H470" s="94"/>
      <c r="I470" s="94"/>
      <c r="J470" s="94"/>
      <c r="K470" s="94"/>
    </row>
    <row r="471" spans="2:11">
      <c r="B471" s="93"/>
      <c r="C471" s="94"/>
      <c r="D471" s="94"/>
      <c r="E471" s="94"/>
      <c r="F471" s="94"/>
      <c r="G471" s="94"/>
      <c r="H471" s="94"/>
      <c r="I471" s="94"/>
      <c r="J471" s="94"/>
      <c r="K471" s="94"/>
    </row>
    <row r="472" spans="2:11">
      <c r="B472" s="93"/>
      <c r="C472" s="94"/>
      <c r="D472" s="94"/>
      <c r="E472" s="94"/>
      <c r="F472" s="94"/>
      <c r="G472" s="94"/>
      <c r="H472" s="94"/>
      <c r="I472" s="94"/>
      <c r="J472" s="94"/>
      <c r="K472" s="94"/>
    </row>
    <row r="473" spans="2:11">
      <c r="B473" s="93"/>
      <c r="C473" s="94"/>
      <c r="D473" s="94"/>
      <c r="E473" s="94"/>
      <c r="F473" s="94"/>
      <c r="G473" s="94"/>
      <c r="H473" s="94"/>
      <c r="I473" s="94"/>
      <c r="J473" s="94"/>
      <c r="K473" s="94"/>
    </row>
    <row r="474" spans="2:11">
      <c r="B474" s="93"/>
      <c r="C474" s="94"/>
      <c r="D474" s="94"/>
      <c r="E474" s="94"/>
      <c r="F474" s="94"/>
      <c r="G474" s="94"/>
      <c r="H474" s="94"/>
      <c r="I474" s="94"/>
      <c r="J474" s="94"/>
      <c r="K474" s="94"/>
    </row>
    <row r="475" spans="2:11">
      <c r="B475" s="93"/>
      <c r="C475" s="94"/>
      <c r="D475" s="94"/>
      <c r="E475" s="94"/>
      <c r="F475" s="94"/>
      <c r="G475" s="94"/>
      <c r="H475" s="94"/>
      <c r="I475" s="94"/>
      <c r="J475" s="94"/>
      <c r="K475" s="94"/>
    </row>
    <row r="476" spans="2:11">
      <c r="B476" s="93"/>
      <c r="C476" s="94"/>
      <c r="D476" s="94"/>
      <c r="E476" s="94"/>
      <c r="F476" s="94"/>
      <c r="G476" s="94"/>
      <c r="H476" s="94"/>
      <c r="I476" s="94"/>
      <c r="J476" s="94"/>
      <c r="K476" s="94"/>
    </row>
    <row r="477" spans="2:11">
      <c r="B477" s="93"/>
      <c r="C477" s="94"/>
      <c r="D477" s="94"/>
      <c r="E477" s="94"/>
      <c r="F477" s="94"/>
      <c r="G477" s="94"/>
      <c r="H477" s="94"/>
      <c r="I477" s="94"/>
      <c r="J477" s="94"/>
      <c r="K477" s="94"/>
    </row>
    <row r="478" spans="2:11">
      <c r="B478" s="93"/>
      <c r="C478" s="94"/>
      <c r="D478" s="94"/>
      <c r="E478" s="94"/>
      <c r="F478" s="94"/>
      <c r="G478" s="94"/>
      <c r="H478" s="94"/>
      <c r="I478" s="94"/>
      <c r="J478" s="94"/>
      <c r="K478" s="94"/>
    </row>
    <row r="479" spans="2:11">
      <c r="B479" s="93"/>
      <c r="C479" s="94"/>
      <c r="D479" s="94"/>
      <c r="E479" s="94"/>
      <c r="F479" s="94"/>
      <c r="G479" s="94"/>
      <c r="H479" s="94"/>
      <c r="I479" s="94"/>
      <c r="J479" s="94"/>
      <c r="K479" s="94"/>
    </row>
    <row r="480" spans="2:11">
      <c r="B480" s="93"/>
      <c r="C480" s="94"/>
      <c r="D480" s="94"/>
      <c r="E480" s="94"/>
      <c r="F480" s="94"/>
      <c r="G480" s="94"/>
      <c r="H480" s="94"/>
      <c r="I480" s="94"/>
      <c r="J480" s="94"/>
      <c r="K480" s="94"/>
    </row>
    <row r="481" spans="2:11">
      <c r="B481" s="93"/>
      <c r="C481" s="94"/>
      <c r="D481" s="94"/>
      <c r="E481" s="94"/>
      <c r="F481" s="94"/>
      <c r="G481" s="94"/>
      <c r="H481" s="94"/>
      <c r="I481" s="94"/>
      <c r="J481" s="94"/>
      <c r="K481" s="94"/>
    </row>
    <row r="482" spans="2:11">
      <c r="B482" s="93"/>
      <c r="C482" s="94"/>
      <c r="D482" s="94"/>
      <c r="E482" s="94"/>
      <c r="F482" s="94"/>
      <c r="G482" s="94"/>
      <c r="H482" s="94"/>
      <c r="I482" s="94"/>
      <c r="J482" s="94"/>
      <c r="K482" s="94"/>
    </row>
    <row r="483" spans="2:11">
      <c r="B483" s="93"/>
      <c r="C483" s="94"/>
      <c r="D483" s="94"/>
      <c r="E483" s="94"/>
      <c r="F483" s="94"/>
      <c r="G483" s="94"/>
      <c r="H483" s="94"/>
      <c r="I483" s="94"/>
      <c r="J483" s="94"/>
      <c r="K483" s="94"/>
    </row>
    <row r="484" spans="2:11">
      <c r="B484" s="93"/>
      <c r="C484" s="94"/>
      <c r="D484" s="94"/>
      <c r="E484" s="94"/>
      <c r="F484" s="94"/>
      <c r="G484" s="94"/>
      <c r="H484" s="94"/>
      <c r="I484" s="94"/>
      <c r="J484" s="94"/>
      <c r="K484" s="94"/>
    </row>
    <row r="485" spans="2:11">
      <c r="B485" s="93"/>
      <c r="C485" s="94"/>
      <c r="D485" s="94"/>
      <c r="E485" s="94"/>
      <c r="F485" s="94"/>
      <c r="G485" s="94"/>
      <c r="H485" s="94"/>
      <c r="I485" s="94"/>
      <c r="J485" s="94"/>
      <c r="K485" s="94"/>
    </row>
    <row r="486" spans="2:11">
      <c r="B486" s="93"/>
      <c r="C486" s="94"/>
      <c r="D486" s="94"/>
      <c r="E486" s="94"/>
      <c r="F486" s="94"/>
      <c r="G486" s="94"/>
      <c r="H486" s="94"/>
      <c r="I486" s="94"/>
      <c r="J486" s="94"/>
      <c r="K486" s="94"/>
    </row>
    <row r="487" spans="2:11">
      <c r="B487" s="93"/>
      <c r="C487" s="94"/>
      <c r="D487" s="94"/>
      <c r="E487" s="94"/>
      <c r="F487" s="94"/>
      <c r="G487" s="94"/>
      <c r="H487" s="94"/>
      <c r="I487" s="94"/>
      <c r="J487" s="94"/>
      <c r="K487" s="94"/>
    </row>
    <row r="488" spans="2:11">
      <c r="B488" s="93"/>
      <c r="C488" s="94"/>
      <c r="D488" s="94"/>
      <c r="E488" s="94"/>
      <c r="F488" s="94"/>
      <c r="G488" s="94"/>
      <c r="H488" s="94"/>
      <c r="I488" s="94"/>
      <c r="J488" s="94"/>
      <c r="K488" s="94"/>
    </row>
    <row r="489" spans="2:11">
      <c r="B489" s="93"/>
      <c r="C489" s="94"/>
      <c r="D489" s="94"/>
      <c r="E489" s="94"/>
      <c r="F489" s="94"/>
      <c r="G489" s="94"/>
      <c r="H489" s="94"/>
      <c r="I489" s="94"/>
      <c r="J489" s="94"/>
      <c r="K489" s="94"/>
    </row>
    <row r="490" spans="2:11">
      <c r="B490" s="93"/>
      <c r="C490" s="94"/>
      <c r="D490" s="94"/>
      <c r="E490" s="94"/>
      <c r="F490" s="94"/>
      <c r="G490" s="94"/>
      <c r="H490" s="94"/>
      <c r="I490" s="94"/>
      <c r="J490" s="94"/>
      <c r="K490" s="94"/>
    </row>
    <row r="491" spans="2:11">
      <c r="B491" s="93"/>
      <c r="C491" s="94"/>
      <c r="D491" s="94"/>
      <c r="E491" s="94"/>
      <c r="F491" s="94"/>
      <c r="G491" s="94"/>
      <c r="H491" s="94"/>
      <c r="I491" s="94"/>
      <c r="J491" s="94"/>
      <c r="K491" s="94"/>
    </row>
    <row r="492" spans="2:11">
      <c r="B492" s="93"/>
      <c r="C492" s="94"/>
      <c r="D492" s="94"/>
      <c r="E492" s="94"/>
      <c r="F492" s="94"/>
      <c r="G492" s="94"/>
      <c r="H492" s="94"/>
      <c r="I492" s="94"/>
      <c r="J492" s="94"/>
      <c r="K492" s="94"/>
    </row>
    <row r="493" spans="2:11">
      <c r="B493" s="93"/>
      <c r="C493" s="94"/>
      <c r="D493" s="94"/>
      <c r="E493" s="94"/>
      <c r="F493" s="94"/>
      <c r="G493" s="94"/>
      <c r="H493" s="94"/>
      <c r="I493" s="94"/>
      <c r="J493" s="94"/>
      <c r="K493" s="94"/>
    </row>
    <row r="494" spans="2:11">
      <c r="B494" s="93"/>
      <c r="C494" s="94"/>
      <c r="D494" s="94"/>
      <c r="E494" s="94"/>
      <c r="F494" s="94"/>
      <c r="G494" s="94"/>
      <c r="H494" s="94"/>
      <c r="I494" s="94"/>
      <c r="J494" s="94"/>
      <c r="K494" s="94"/>
    </row>
    <row r="495" spans="2:11">
      <c r="B495" s="93"/>
      <c r="C495" s="94"/>
      <c r="D495" s="94"/>
      <c r="E495" s="94"/>
      <c r="F495" s="94"/>
      <c r="G495" s="94"/>
      <c r="H495" s="94"/>
      <c r="I495" s="94"/>
      <c r="J495" s="94"/>
      <c r="K495" s="94"/>
    </row>
    <row r="496" spans="2:11">
      <c r="B496" s="93"/>
      <c r="C496" s="94"/>
      <c r="D496" s="94"/>
      <c r="E496" s="94"/>
      <c r="F496" s="94"/>
      <c r="G496" s="94"/>
      <c r="H496" s="94"/>
      <c r="I496" s="94"/>
      <c r="J496" s="94"/>
      <c r="K496" s="94"/>
    </row>
    <row r="497" spans="2:11">
      <c r="B497" s="93"/>
      <c r="C497" s="94"/>
      <c r="D497" s="94"/>
      <c r="E497" s="94"/>
      <c r="F497" s="94"/>
      <c r="G497" s="94"/>
      <c r="H497" s="94"/>
      <c r="I497" s="94"/>
      <c r="J497" s="94"/>
      <c r="K497" s="94"/>
    </row>
    <row r="498" spans="2:11">
      <c r="B498" s="93"/>
      <c r="C498" s="94"/>
      <c r="D498" s="94"/>
      <c r="E498" s="94"/>
      <c r="F498" s="94"/>
      <c r="G498" s="94"/>
      <c r="H498" s="94"/>
      <c r="I498" s="94"/>
      <c r="J498" s="94"/>
      <c r="K498" s="94"/>
    </row>
    <row r="499" spans="2:11">
      <c r="B499" s="93"/>
      <c r="C499" s="94"/>
      <c r="D499" s="94"/>
      <c r="E499" s="94"/>
      <c r="F499" s="94"/>
      <c r="G499" s="94"/>
      <c r="H499" s="94"/>
      <c r="I499" s="94"/>
      <c r="J499" s="94"/>
      <c r="K499" s="94"/>
    </row>
    <row r="500" spans="2:11">
      <c r="B500" s="93"/>
      <c r="C500" s="94"/>
      <c r="D500" s="94"/>
      <c r="E500" s="94"/>
      <c r="F500" s="94"/>
      <c r="G500" s="94"/>
      <c r="H500" s="94"/>
      <c r="I500" s="94"/>
      <c r="J500" s="94"/>
      <c r="K500" s="94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38.140625" style="2" customWidth="1"/>
    <col min="4" max="4" width="33" style="2" bestFit="1" customWidth="1"/>
    <col min="5" max="5" width="12" style="1" bestFit="1" customWidth="1"/>
    <col min="6" max="6" width="11.28515625" style="1" bestFit="1" customWidth="1"/>
    <col min="7" max="7" width="8.140625" style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145</v>
      </c>
      <c r="C1" s="46" t="s" vm="1">
        <v>228</v>
      </c>
    </row>
    <row r="2" spans="2:12">
      <c r="B2" s="46" t="s">
        <v>144</v>
      </c>
      <c r="C2" s="46" t="s">
        <v>229</v>
      </c>
    </row>
    <row r="3" spans="2:12">
      <c r="B3" s="46" t="s">
        <v>146</v>
      </c>
      <c r="C3" s="46" t="s">
        <v>230</v>
      </c>
    </row>
    <row r="4" spans="2:12">
      <c r="B4" s="46" t="s">
        <v>147</v>
      </c>
      <c r="C4" s="46">
        <v>12152</v>
      </c>
    </row>
    <row r="6" spans="2:12" ht="26.25" customHeight="1">
      <c r="B6" s="133" t="s">
        <v>173</v>
      </c>
      <c r="C6" s="134"/>
      <c r="D6" s="134"/>
      <c r="E6" s="134"/>
      <c r="F6" s="134"/>
      <c r="G6" s="134"/>
      <c r="H6" s="134"/>
      <c r="I6" s="134"/>
      <c r="J6" s="134"/>
      <c r="K6" s="134"/>
      <c r="L6" s="135"/>
    </row>
    <row r="7" spans="2:12" ht="26.25" customHeight="1">
      <c r="B7" s="133" t="s">
        <v>99</v>
      </c>
      <c r="C7" s="134"/>
      <c r="D7" s="134"/>
      <c r="E7" s="134"/>
      <c r="F7" s="134"/>
      <c r="G7" s="134"/>
      <c r="H7" s="134"/>
      <c r="I7" s="134"/>
      <c r="J7" s="134"/>
      <c r="K7" s="134"/>
      <c r="L7" s="135"/>
    </row>
    <row r="8" spans="2:12" s="3" customFormat="1" ht="63">
      <c r="B8" s="21" t="s">
        <v>116</v>
      </c>
      <c r="C8" s="29" t="s">
        <v>47</v>
      </c>
      <c r="D8" s="29" t="s">
        <v>67</v>
      </c>
      <c r="E8" s="29" t="s">
        <v>103</v>
      </c>
      <c r="F8" s="29" t="s">
        <v>104</v>
      </c>
      <c r="G8" s="29" t="s">
        <v>204</v>
      </c>
      <c r="H8" s="29" t="s">
        <v>203</v>
      </c>
      <c r="I8" s="29" t="s">
        <v>111</v>
      </c>
      <c r="J8" s="29" t="s">
        <v>60</v>
      </c>
      <c r="K8" s="29" t="s">
        <v>148</v>
      </c>
      <c r="L8" s="30" t="s">
        <v>150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211</v>
      </c>
      <c r="H9" s="15"/>
      <c r="I9" s="15" t="s">
        <v>207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7" t="s">
        <v>50</v>
      </c>
      <c r="C11" s="87"/>
      <c r="D11" s="88"/>
      <c r="E11" s="88"/>
      <c r="F11" s="101"/>
      <c r="G11" s="90"/>
      <c r="H11" s="102"/>
      <c r="I11" s="90">
        <v>0.14828213199999998</v>
      </c>
      <c r="J11" s="91"/>
      <c r="K11" s="91">
        <f>IFERROR(I11/$I$11,0)</f>
        <v>1</v>
      </c>
      <c r="L11" s="91">
        <f>I11/'סכום נכסי הקרן'!$C$42</f>
        <v>1.2175034561291412E-6</v>
      </c>
    </row>
    <row r="12" spans="2:12" ht="21" customHeight="1">
      <c r="B12" s="114" t="s">
        <v>2162</v>
      </c>
      <c r="C12" s="87"/>
      <c r="D12" s="88"/>
      <c r="E12" s="88"/>
      <c r="F12" s="101"/>
      <c r="G12" s="90"/>
      <c r="H12" s="102"/>
      <c r="I12" s="90">
        <v>6.2801814000000011E-2</v>
      </c>
      <c r="J12" s="91"/>
      <c r="K12" s="91">
        <f t="shared" ref="K12:K18" si="0">IFERROR(I12/$I$11,0)</f>
        <v>0.42352920849559961</v>
      </c>
      <c r="L12" s="91">
        <f>I12/'סכום נכסי הקרן'!$C$42</f>
        <v>5.1564827511503213E-7</v>
      </c>
    </row>
    <row r="13" spans="2:12">
      <c r="B13" s="92" t="s">
        <v>2163</v>
      </c>
      <c r="C13" s="87">
        <v>8944</v>
      </c>
      <c r="D13" s="88" t="s">
        <v>629</v>
      </c>
      <c r="E13" s="88" t="s">
        <v>132</v>
      </c>
      <c r="F13" s="101">
        <v>44607</v>
      </c>
      <c r="G13" s="90">
        <v>387.89834999999999</v>
      </c>
      <c r="H13" s="102">
        <v>16.1723</v>
      </c>
      <c r="I13" s="90">
        <v>6.2732084999999993E-2</v>
      </c>
      <c r="J13" s="91">
        <v>2.3286933345951597E-6</v>
      </c>
      <c r="K13" s="91">
        <f t="shared" si="0"/>
        <v>0.42305896303136509</v>
      </c>
      <c r="L13" s="91">
        <f>I13/'סכום נכסי הקרן'!$C$42</f>
        <v>5.1507574963709759E-7</v>
      </c>
    </row>
    <row r="14" spans="2:12">
      <c r="B14" s="92" t="s">
        <v>2164</v>
      </c>
      <c r="C14" s="87" t="s">
        <v>2165</v>
      </c>
      <c r="D14" s="88" t="s">
        <v>1370</v>
      </c>
      <c r="E14" s="88" t="s">
        <v>132</v>
      </c>
      <c r="F14" s="101">
        <v>44628</v>
      </c>
      <c r="G14" s="90">
        <v>688.20675000000006</v>
      </c>
      <c r="H14" s="102">
        <v>1E-4</v>
      </c>
      <c r="I14" s="90">
        <v>6.8800000000000002E-7</v>
      </c>
      <c r="J14" s="91">
        <v>7.5664080197949019E-6</v>
      </c>
      <c r="K14" s="91">
        <f t="shared" si="0"/>
        <v>4.639803803198622E-6</v>
      </c>
      <c r="L14" s="91">
        <f>I14/'סכום נכסי הקרן'!$C$42</f>
        <v>5.6489771661554557E-12</v>
      </c>
    </row>
    <row r="15" spans="2:12">
      <c r="B15" s="92" t="s">
        <v>2166</v>
      </c>
      <c r="C15" s="87">
        <v>8731</v>
      </c>
      <c r="D15" s="88" t="s">
        <v>154</v>
      </c>
      <c r="E15" s="88" t="s">
        <v>132</v>
      </c>
      <c r="F15" s="101">
        <v>44537</v>
      </c>
      <c r="G15" s="90">
        <v>82.584810000000004</v>
      </c>
      <c r="H15" s="102">
        <v>8.3599999999999994E-2</v>
      </c>
      <c r="I15" s="90">
        <v>6.9041000000000005E-5</v>
      </c>
      <c r="J15" s="91">
        <v>1.2621189525970352E-5</v>
      </c>
      <c r="K15" s="91">
        <f t="shared" si="0"/>
        <v>4.6560566043115709E-4</v>
      </c>
      <c r="L15" s="91">
        <f>I15/'סכום נכסי הקרן'!$C$42</f>
        <v>5.66876500768225E-10</v>
      </c>
    </row>
    <row r="16" spans="2:12">
      <c r="B16" s="114" t="s">
        <v>198</v>
      </c>
      <c r="C16" s="87"/>
      <c r="D16" s="88"/>
      <c r="E16" s="88"/>
      <c r="F16" s="101"/>
      <c r="G16" s="90"/>
      <c r="H16" s="102"/>
      <c r="I16" s="90">
        <v>8.5480317999999986E-2</v>
      </c>
      <c r="J16" s="91"/>
      <c r="K16" s="91">
        <f t="shared" si="0"/>
        <v>0.5764707915044005</v>
      </c>
      <c r="L16" s="91">
        <f>I16/'סכום נכסי הקרן'!$C$42</f>
        <v>7.0185518101410919E-7</v>
      </c>
    </row>
    <row r="17" spans="2:12">
      <c r="B17" s="92" t="s">
        <v>2167</v>
      </c>
      <c r="C17" s="87" t="s">
        <v>2168</v>
      </c>
      <c r="D17" s="88" t="s">
        <v>1115</v>
      </c>
      <c r="E17" s="88" t="s">
        <v>131</v>
      </c>
      <c r="F17" s="101">
        <v>43879</v>
      </c>
      <c r="G17" s="90">
        <v>91.002454</v>
      </c>
      <c r="H17" s="102">
        <v>1E-4</v>
      </c>
      <c r="I17" s="90">
        <v>3.1799999999999991E-7</v>
      </c>
      <c r="J17" s="91">
        <v>3.93625233897918E-5</v>
      </c>
      <c r="K17" s="91">
        <f t="shared" si="0"/>
        <v>2.1445604788040136E-6</v>
      </c>
      <c r="L17" s="91">
        <f>I17/'סכום נכסי הקרן'!$C$42</f>
        <v>2.6110097948218523E-12</v>
      </c>
    </row>
    <row r="18" spans="2:12">
      <c r="B18" s="92" t="s">
        <v>2169</v>
      </c>
      <c r="C18" s="87">
        <v>9122</v>
      </c>
      <c r="D18" s="88" t="s">
        <v>1462</v>
      </c>
      <c r="E18" s="88" t="s">
        <v>131</v>
      </c>
      <c r="F18" s="101">
        <v>44742</v>
      </c>
      <c r="G18" s="90">
        <v>145.88</v>
      </c>
      <c r="H18" s="102">
        <v>16.649999999999999</v>
      </c>
      <c r="I18" s="90">
        <v>8.548E-2</v>
      </c>
      <c r="J18" s="91">
        <v>1.7537127968066944E-5</v>
      </c>
      <c r="K18" s="91">
        <f t="shared" si="0"/>
        <v>0.57646864694392186</v>
      </c>
      <c r="L18" s="91">
        <f>I18/'סכום נכסי הקרן'!$C$42</f>
        <v>7.0185257000431447E-7</v>
      </c>
    </row>
    <row r="19" spans="2:12">
      <c r="B19" s="87"/>
      <c r="C19" s="87"/>
      <c r="D19" s="87"/>
      <c r="E19" s="87"/>
      <c r="F19" s="87"/>
      <c r="G19" s="90"/>
      <c r="H19" s="102"/>
      <c r="I19" s="87"/>
      <c r="J19" s="87"/>
      <c r="K19" s="91"/>
      <c r="L19" s="87"/>
    </row>
    <row r="20" spans="2:12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2:12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123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123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123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</row>
    <row r="531" spans="2:12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</row>
    <row r="532" spans="2:12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</row>
    <row r="533" spans="2:12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</row>
    <row r="534" spans="2:12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</row>
    <row r="535" spans="2:12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</row>
    <row r="536" spans="2:12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</row>
    <row r="537" spans="2:12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</row>
    <row r="538" spans="2:12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</row>
    <row r="539" spans="2:12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</row>
    <row r="540" spans="2:12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</row>
    <row r="541" spans="2:12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</row>
    <row r="542" spans="2:12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</row>
    <row r="543" spans="2:12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</row>
    <row r="544" spans="2:12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</row>
    <row r="545" spans="2:12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</row>
    <row r="546" spans="2:12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</row>
    <row r="547" spans="2:12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</row>
    <row r="548" spans="2:12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</row>
    <row r="549" spans="2:12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</row>
    <row r="550" spans="2:12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</row>
    <row r="551" spans="2:12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</row>
    <row r="552" spans="2:12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</row>
    <row r="553" spans="2:12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</row>
    <row r="554" spans="2:12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</row>
    <row r="555" spans="2:12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</row>
    <row r="556" spans="2:12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</row>
    <row r="557" spans="2:12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</row>
    <row r="558" spans="2:12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</row>
    <row r="559" spans="2:12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</row>
    <row r="560" spans="2:12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</row>
    <row r="561" spans="2:12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</row>
    <row r="562" spans="2:12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</row>
    <row r="563" spans="2:12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</row>
    <row r="564" spans="2:12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</row>
    <row r="565" spans="2:12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</row>
    <row r="566" spans="2:12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</row>
    <row r="567" spans="2:12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</row>
    <row r="568" spans="2:12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</row>
    <row r="569" spans="2:12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</row>
    <row r="570" spans="2:12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4.710937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145</v>
      </c>
      <c r="C1" s="46" t="s" vm="1">
        <v>228</v>
      </c>
    </row>
    <row r="2" spans="2:12">
      <c r="B2" s="46" t="s">
        <v>144</v>
      </c>
      <c r="C2" s="46" t="s">
        <v>229</v>
      </c>
    </row>
    <row r="3" spans="2:12">
      <c r="B3" s="46" t="s">
        <v>146</v>
      </c>
      <c r="C3" s="46" t="s">
        <v>230</v>
      </c>
    </row>
    <row r="4" spans="2:12">
      <c r="B4" s="46" t="s">
        <v>147</v>
      </c>
      <c r="C4" s="46">
        <v>12152</v>
      </c>
    </row>
    <row r="6" spans="2:12" ht="26.25" customHeight="1">
      <c r="B6" s="133" t="s">
        <v>173</v>
      </c>
      <c r="C6" s="134"/>
      <c r="D6" s="134"/>
      <c r="E6" s="134"/>
      <c r="F6" s="134"/>
      <c r="G6" s="134"/>
      <c r="H6" s="134"/>
      <c r="I6" s="134"/>
      <c r="J6" s="134"/>
      <c r="K6" s="134"/>
      <c r="L6" s="135"/>
    </row>
    <row r="7" spans="2:12" ht="26.25" customHeight="1">
      <c r="B7" s="133" t="s">
        <v>100</v>
      </c>
      <c r="C7" s="134"/>
      <c r="D7" s="134"/>
      <c r="E7" s="134"/>
      <c r="F7" s="134"/>
      <c r="G7" s="134"/>
      <c r="H7" s="134"/>
      <c r="I7" s="134"/>
      <c r="J7" s="134"/>
      <c r="K7" s="134"/>
      <c r="L7" s="135"/>
    </row>
    <row r="8" spans="2:12" s="3" customFormat="1" ht="63">
      <c r="B8" s="21" t="s">
        <v>116</v>
      </c>
      <c r="C8" s="29" t="s">
        <v>47</v>
      </c>
      <c r="D8" s="29" t="s">
        <v>67</v>
      </c>
      <c r="E8" s="29" t="s">
        <v>103</v>
      </c>
      <c r="F8" s="29" t="s">
        <v>104</v>
      </c>
      <c r="G8" s="29" t="s">
        <v>204</v>
      </c>
      <c r="H8" s="29" t="s">
        <v>203</v>
      </c>
      <c r="I8" s="29" t="s">
        <v>111</v>
      </c>
      <c r="J8" s="29" t="s">
        <v>60</v>
      </c>
      <c r="K8" s="29" t="s">
        <v>148</v>
      </c>
      <c r="L8" s="30" t="s">
        <v>150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211</v>
      </c>
      <c r="H9" s="15"/>
      <c r="I9" s="15" t="s">
        <v>207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6" t="s">
        <v>52</v>
      </c>
      <c r="C11" s="87"/>
      <c r="D11" s="87"/>
      <c r="E11" s="87"/>
      <c r="F11" s="87"/>
      <c r="G11" s="87"/>
      <c r="H11" s="87"/>
      <c r="I11" s="107">
        <v>0</v>
      </c>
      <c r="J11" s="87"/>
      <c r="K11" s="108">
        <v>0</v>
      </c>
      <c r="L11" s="108">
        <v>0</v>
      </c>
    </row>
    <row r="12" spans="2:12" ht="19.5" customHeight="1">
      <c r="B12" s="109" t="s">
        <v>219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</row>
    <row r="13" spans="2:12">
      <c r="B13" s="109" t="s">
        <v>112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2:12">
      <c r="B14" s="109" t="s">
        <v>202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spans="2:12">
      <c r="B15" s="109" t="s">
        <v>210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</row>
    <row r="16" spans="2:12" s="6" customFormat="1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</row>
    <row r="17" spans="2:12" s="6" customFormat="1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2:12" s="6" customFormat="1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2:12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2:12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2:12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2:12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</row>
    <row r="113" spans="2:12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</row>
    <row r="114" spans="2:12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</row>
    <row r="115" spans="2:12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</row>
    <row r="116" spans="2:12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3"/>
      <c r="D474" s="93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3"/>
      <c r="D475" s="93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3"/>
      <c r="D476" s="93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3"/>
      <c r="D477" s="93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3"/>
      <c r="D478" s="93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3"/>
      <c r="D479" s="93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3"/>
      <c r="D480" s="93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3"/>
      <c r="D481" s="93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3"/>
      <c r="D482" s="93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3"/>
      <c r="D483" s="93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3"/>
      <c r="D484" s="93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3"/>
      <c r="D485" s="93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3"/>
      <c r="D486" s="93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3"/>
      <c r="D487" s="93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3"/>
      <c r="D488" s="93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3"/>
      <c r="D489" s="93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3"/>
      <c r="D490" s="93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3"/>
      <c r="D491" s="93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3"/>
      <c r="D492" s="93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3"/>
      <c r="D493" s="93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3"/>
      <c r="D494" s="93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3"/>
      <c r="D495" s="93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3"/>
      <c r="D496" s="93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3"/>
      <c r="D497" s="93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3"/>
      <c r="D498" s="93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3"/>
      <c r="D499" s="93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3"/>
      <c r="D500" s="93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3"/>
      <c r="D501" s="93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3"/>
      <c r="D502" s="93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3"/>
      <c r="D503" s="93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3"/>
      <c r="D504" s="93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3"/>
      <c r="D505" s="93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3"/>
      <c r="D506" s="93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3"/>
      <c r="D507" s="93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3"/>
      <c r="D508" s="93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3"/>
      <c r="D509" s="93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3"/>
      <c r="D510" s="93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3"/>
      <c r="D511" s="93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3"/>
      <c r="D512" s="93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3"/>
      <c r="D513" s="93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3"/>
      <c r="D514" s="93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3"/>
      <c r="D515" s="93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3"/>
      <c r="D516" s="93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3"/>
      <c r="D517" s="93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3"/>
      <c r="D518" s="93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3"/>
      <c r="D519" s="93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3"/>
      <c r="D520" s="93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3"/>
      <c r="D521" s="93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3"/>
      <c r="D522" s="93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3"/>
      <c r="D523" s="93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3"/>
      <c r="D524" s="93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3"/>
      <c r="D525" s="93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3"/>
      <c r="D526" s="93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3"/>
      <c r="D527" s="93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3"/>
      <c r="D528" s="93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3"/>
      <c r="D529" s="93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3"/>
      <c r="D530" s="93"/>
      <c r="E530" s="94"/>
      <c r="F530" s="94"/>
      <c r="G530" s="94"/>
      <c r="H530" s="94"/>
      <c r="I530" s="94"/>
      <c r="J530" s="94"/>
      <c r="K530" s="94"/>
      <c r="L530" s="94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47.140625" style="2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3.140625" style="1" bestFit="1" customWidth="1"/>
    <col min="8" max="8" width="7.42578125" style="1" bestFit="1" customWidth="1"/>
    <col min="9" max="9" width="8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1">
      <c r="B1" s="46" t="s">
        <v>145</v>
      </c>
      <c r="C1" s="46" t="s" vm="1">
        <v>228</v>
      </c>
    </row>
    <row r="2" spans="2:11">
      <c r="B2" s="46" t="s">
        <v>144</v>
      </c>
      <c r="C2" s="46" t="s">
        <v>229</v>
      </c>
    </row>
    <row r="3" spans="2:11">
      <c r="B3" s="46" t="s">
        <v>146</v>
      </c>
      <c r="C3" s="46" t="s">
        <v>230</v>
      </c>
    </row>
    <row r="4" spans="2:11">
      <c r="B4" s="46" t="s">
        <v>147</v>
      </c>
      <c r="C4" s="46">
        <v>12152</v>
      </c>
    </row>
    <row r="6" spans="2:11" ht="26.25" customHeight="1">
      <c r="B6" s="133" t="s">
        <v>173</v>
      </c>
      <c r="C6" s="134"/>
      <c r="D6" s="134"/>
      <c r="E6" s="134"/>
      <c r="F6" s="134"/>
      <c r="G6" s="134"/>
      <c r="H6" s="134"/>
      <c r="I6" s="134"/>
      <c r="J6" s="134"/>
      <c r="K6" s="135"/>
    </row>
    <row r="7" spans="2:11" ht="26.25" customHeight="1">
      <c r="B7" s="133" t="s">
        <v>101</v>
      </c>
      <c r="C7" s="134"/>
      <c r="D7" s="134"/>
      <c r="E7" s="134"/>
      <c r="F7" s="134"/>
      <c r="G7" s="134"/>
      <c r="H7" s="134"/>
      <c r="I7" s="134"/>
      <c r="J7" s="134"/>
      <c r="K7" s="135"/>
    </row>
    <row r="8" spans="2:11" s="3" customFormat="1" ht="63">
      <c r="B8" s="21" t="s">
        <v>116</v>
      </c>
      <c r="C8" s="29" t="s">
        <v>47</v>
      </c>
      <c r="D8" s="29" t="s">
        <v>67</v>
      </c>
      <c r="E8" s="29" t="s">
        <v>103</v>
      </c>
      <c r="F8" s="29" t="s">
        <v>104</v>
      </c>
      <c r="G8" s="29" t="s">
        <v>204</v>
      </c>
      <c r="H8" s="29" t="s">
        <v>203</v>
      </c>
      <c r="I8" s="29" t="s">
        <v>111</v>
      </c>
      <c r="J8" s="29" t="s">
        <v>148</v>
      </c>
      <c r="K8" s="30" t="s">
        <v>150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211</v>
      </c>
      <c r="H9" s="15"/>
      <c r="I9" s="15" t="s">
        <v>207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74" t="s">
        <v>51</v>
      </c>
      <c r="C11" s="74"/>
      <c r="D11" s="75"/>
      <c r="E11" s="75"/>
      <c r="F11" s="97"/>
      <c r="G11" s="77"/>
      <c r="H11" s="98"/>
      <c r="I11" s="77">
        <v>-950.40835957999991</v>
      </c>
      <c r="J11" s="78">
        <f>IFERROR(I11/$I$11,0)</f>
        <v>1</v>
      </c>
      <c r="K11" s="78">
        <f>I11/'סכום נכסי הקרן'!$C$42</f>
        <v>-7.8035394212073884E-3</v>
      </c>
    </row>
    <row r="12" spans="2:11" ht="19.5" customHeight="1">
      <c r="B12" s="79" t="s">
        <v>35</v>
      </c>
      <c r="C12" s="80"/>
      <c r="D12" s="81"/>
      <c r="E12" s="81"/>
      <c r="F12" s="99"/>
      <c r="G12" s="83"/>
      <c r="H12" s="100"/>
      <c r="I12" s="83">
        <v>-784.27298249500041</v>
      </c>
      <c r="J12" s="84">
        <f t="shared" ref="J12:J75" si="0">IFERROR(I12/$I$11,0)</f>
        <v>0.82519579566996093</v>
      </c>
      <c r="K12" s="84">
        <f>I12/'סכום נכסי הקרן'!$C$42</f>
        <v>-6.4394479217251372E-3</v>
      </c>
    </row>
    <row r="13" spans="2:11">
      <c r="B13" s="85" t="s">
        <v>190</v>
      </c>
      <c r="C13" s="80"/>
      <c r="D13" s="81"/>
      <c r="E13" s="81"/>
      <c r="F13" s="99"/>
      <c r="G13" s="83"/>
      <c r="H13" s="100"/>
      <c r="I13" s="83">
        <v>-10.962046433999999</v>
      </c>
      <c r="J13" s="84">
        <f t="shared" si="0"/>
        <v>1.1534038314692746E-2</v>
      </c>
      <c r="K13" s="84">
        <f>I13/'סכום נכסי הקרן'!$C$42</f>
        <v>-9.0006322674421273E-5</v>
      </c>
    </row>
    <row r="14" spans="2:11">
      <c r="B14" s="86" t="s">
        <v>2170</v>
      </c>
      <c r="C14" s="87" t="s">
        <v>2171</v>
      </c>
      <c r="D14" s="88" t="s">
        <v>681</v>
      </c>
      <c r="E14" s="88" t="s">
        <v>132</v>
      </c>
      <c r="F14" s="101">
        <v>44635</v>
      </c>
      <c r="G14" s="90">
        <v>8562.7927789999994</v>
      </c>
      <c r="H14" s="102">
        <v>2.8283140000000002</v>
      </c>
      <c r="I14" s="90">
        <v>0.24218262799999998</v>
      </c>
      <c r="J14" s="91">
        <f t="shared" si="0"/>
        <v>-2.5481954736490767E-4</v>
      </c>
      <c r="K14" s="91">
        <f>I14/'סכום נכסי הקרן'!$C$42</f>
        <v>1.9884943831562803E-6</v>
      </c>
    </row>
    <row r="15" spans="2:11">
      <c r="B15" s="86" t="s">
        <v>2170</v>
      </c>
      <c r="C15" s="87" t="s">
        <v>2172</v>
      </c>
      <c r="D15" s="88" t="s">
        <v>681</v>
      </c>
      <c r="E15" s="88" t="s">
        <v>132</v>
      </c>
      <c r="F15" s="101">
        <v>44587</v>
      </c>
      <c r="G15" s="90">
        <v>3422.5609769999996</v>
      </c>
      <c r="H15" s="102">
        <v>11.058242999999999</v>
      </c>
      <c r="I15" s="90">
        <v>0.37847512</v>
      </c>
      <c r="J15" s="91">
        <f t="shared" si="0"/>
        <v>-3.982236858346385E-4</v>
      </c>
      <c r="K15" s="91">
        <f>I15/'סכום נכסי הקרן'!$C$42</f>
        <v>3.1075542308691074E-6</v>
      </c>
    </row>
    <row r="16" spans="2:11" s="6" customFormat="1">
      <c r="B16" s="86" t="s">
        <v>2170</v>
      </c>
      <c r="C16" s="87" t="s">
        <v>2173</v>
      </c>
      <c r="D16" s="88" t="s">
        <v>681</v>
      </c>
      <c r="E16" s="88" t="s">
        <v>132</v>
      </c>
      <c r="F16" s="101">
        <v>44606</v>
      </c>
      <c r="G16" s="90">
        <v>8665.9998639999994</v>
      </c>
      <c r="H16" s="102">
        <v>1.2932570000000001</v>
      </c>
      <c r="I16" s="90">
        <v>0.11207363100000001</v>
      </c>
      <c r="J16" s="91">
        <f t="shared" si="0"/>
        <v>-1.1792155431958435E-4</v>
      </c>
      <c r="K16" s="91">
        <f>I16/'סכום נכסי הקרן'!$C$42</f>
        <v>9.2020549774292479E-7</v>
      </c>
    </row>
    <row r="17" spans="2:11" s="6" customFormat="1">
      <c r="B17" s="86" t="s">
        <v>2170</v>
      </c>
      <c r="C17" s="87" t="s">
        <v>2174</v>
      </c>
      <c r="D17" s="88" t="s">
        <v>681</v>
      </c>
      <c r="E17" s="88" t="s">
        <v>132</v>
      </c>
      <c r="F17" s="101">
        <v>44620</v>
      </c>
      <c r="G17" s="90">
        <v>4332.2569869999998</v>
      </c>
      <c r="H17" s="102">
        <v>6.1703789999999996</v>
      </c>
      <c r="I17" s="90">
        <v>0.26731668200000003</v>
      </c>
      <c r="J17" s="91">
        <f t="shared" si="0"/>
        <v>-2.8126507864275458E-4</v>
      </c>
      <c r="K17" s="91">
        <f>I17/'סכום נכסי הקרן'!$C$42</f>
        <v>2.1948631289977316E-6</v>
      </c>
    </row>
    <row r="18" spans="2:11" s="6" customFormat="1">
      <c r="B18" s="86" t="s">
        <v>2170</v>
      </c>
      <c r="C18" s="87" t="s">
        <v>2175</v>
      </c>
      <c r="D18" s="88" t="s">
        <v>681</v>
      </c>
      <c r="E18" s="88" t="s">
        <v>132</v>
      </c>
      <c r="F18" s="101">
        <v>44616</v>
      </c>
      <c r="G18" s="90">
        <v>7365.3613160000004</v>
      </c>
      <c r="H18" s="102">
        <v>7.2256549999999997</v>
      </c>
      <c r="I18" s="90">
        <v>0.53219556999999995</v>
      </c>
      <c r="J18" s="91">
        <f t="shared" si="0"/>
        <v>-5.5996516090744974E-4</v>
      </c>
      <c r="K18" s="91">
        <f>I18/'סכום נכסי הקרן'!$C$42</f>
        <v>4.3697102076440222E-6</v>
      </c>
    </row>
    <row r="19" spans="2:11">
      <c r="B19" s="86" t="s">
        <v>1237</v>
      </c>
      <c r="C19" s="87" t="s">
        <v>2176</v>
      </c>
      <c r="D19" s="88" t="s">
        <v>681</v>
      </c>
      <c r="E19" s="88" t="s">
        <v>132</v>
      </c>
      <c r="F19" s="101">
        <v>44585</v>
      </c>
      <c r="G19" s="90">
        <v>39203.199002000001</v>
      </c>
      <c r="H19" s="102">
        <v>11.729858</v>
      </c>
      <c r="I19" s="90">
        <v>4.5984794820000001</v>
      </c>
      <c r="J19" s="91">
        <f t="shared" si="0"/>
        <v>-4.8384249103534177E-3</v>
      </c>
      <c r="K19" s="91">
        <f>I19/'סכום נכסי הקרן'!$C$42</f>
        <v>3.7756839524494718E-5</v>
      </c>
    </row>
    <row r="20" spans="2:11">
      <c r="B20" s="86" t="s">
        <v>1247</v>
      </c>
      <c r="C20" s="87" t="s">
        <v>2177</v>
      </c>
      <c r="D20" s="88" t="s">
        <v>681</v>
      </c>
      <c r="E20" s="88" t="s">
        <v>132</v>
      </c>
      <c r="F20" s="101">
        <v>44882</v>
      </c>
      <c r="G20" s="90">
        <v>10901.695433999999</v>
      </c>
      <c r="H20" s="102">
        <v>-1.4164460000000001</v>
      </c>
      <c r="I20" s="90">
        <v>-0.15441659499999999</v>
      </c>
      <c r="J20" s="91">
        <f t="shared" si="0"/>
        <v>1.6247394442978075E-4</v>
      </c>
      <c r="K20" s="91">
        <f>I20/'סכום נכסי הקרן'!$C$42</f>
        <v>-1.2678718302768526E-6</v>
      </c>
    </row>
    <row r="21" spans="2:11">
      <c r="B21" s="86" t="s">
        <v>1349</v>
      </c>
      <c r="C21" s="87" t="s">
        <v>2178</v>
      </c>
      <c r="D21" s="88" t="s">
        <v>681</v>
      </c>
      <c r="E21" s="88" t="s">
        <v>132</v>
      </c>
      <c r="F21" s="101">
        <v>44585</v>
      </c>
      <c r="G21" s="90">
        <v>41428.832545999998</v>
      </c>
      <c r="H21" s="102">
        <v>-41.956257999999998</v>
      </c>
      <c r="I21" s="90">
        <v>-17.381987833</v>
      </c>
      <c r="J21" s="91">
        <f t="shared" si="0"/>
        <v>1.8288967745066307E-2</v>
      </c>
      <c r="K21" s="91">
        <f>I21/'סכום נכסי הקרן'!$C$42</f>
        <v>-1.4271868077181534E-4</v>
      </c>
    </row>
    <row r="22" spans="2:11">
      <c r="B22" s="86" t="s">
        <v>1277</v>
      </c>
      <c r="C22" s="87" t="s">
        <v>2179</v>
      </c>
      <c r="D22" s="88" t="s">
        <v>681</v>
      </c>
      <c r="E22" s="88" t="s">
        <v>132</v>
      </c>
      <c r="F22" s="101">
        <v>44679</v>
      </c>
      <c r="G22" s="90">
        <v>32688.569339999998</v>
      </c>
      <c r="H22" s="102">
        <v>1.025569</v>
      </c>
      <c r="I22" s="90">
        <v>0.33524387700000002</v>
      </c>
      <c r="J22" s="91">
        <f t="shared" si="0"/>
        <v>-3.5273666695035115E-4</v>
      </c>
      <c r="K22" s="91">
        <f>I22/'סכום נכסי הקרן'!$C$42</f>
        <v>2.7525944858523666E-6</v>
      </c>
    </row>
    <row r="23" spans="2:11">
      <c r="B23" s="86" t="s">
        <v>1277</v>
      </c>
      <c r="C23" s="87" t="s">
        <v>2180</v>
      </c>
      <c r="D23" s="88" t="s">
        <v>681</v>
      </c>
      <c r="E23" s="88" t="s">
        <v>132</v>
      </c>
      <c r="F23" s="101">
        <v>44917</v>
      </c>
      <c r="G23" s="90">
        <v>38388.938402</v>
      </c>
      <c r="H23" s="102">
        <v>0.28234999999999999</v>
      </c>
      <c r="I23" s="90">
        <v>0.108391004</v>
      </c>
      <c r="J23" s="91">
        <f t="shared" si="0"/>
        <v>-1.140467704302387E-4</v>
      </c>
      <c r="K23" s="91">
        <f>I23/'סכום נכסי הקרן'!$C$42</f>
        <v>8.8996846891375672E-7</v>
      </c>
    </row>
    <row r="24" spans="2:11">
      <c r="B24" s="92"/>
      <c r="C24" s="87"/>
      <c r="D24" s="87"/>
      <c r="E24" s="87"/>
      <c r="F24" s="87"/>
      <c r="G24" s="90"/>
      <c r="H24" s="102"/>
      <c r="I24" s="87"/>
      <c r="J24" s="91"/>
      <c r="K24" s="87"/>
    </row>
    <row r="25" spans="2:11">
      <c r="B25" s="85" t="s">
        <v>2181</v>
      </c>
      <c r="C25" s="80"/>
      <c r="D25" s="81"/>
      <c r="E25" s="81"/>
      <c r="F25" s="99"/>
      <c r="G25" s="83"/>
      <c r="H25" s="100"/>
      <c r="I25" s="83">
        <v>-744.73287424800037</v>
      </c>
      <c r="J25" s="84">
        <f t="shared" si="0"/>
        <v>0.783592512356593</v>
      </c>
      <c r="K25" s="84">
        <f>I25/'סכום נכסי הקרן'!$C$42</f>
        <v>-6.1147950603376109E-3</v>
      </c>
    </row>
    <row r="26" spans="2:11">
      <c r="B26" s="86" t="s">
        <v>2182</v>
      </c>
      <c r="C26" s="87" t="s">
        <v>2183</v>
      </c>
      <c r="D26" s="88" t="s">
        <v>681</v>
      </c>
      <c r="E26" s="88" t="s">
        <v>131</v>
      </c>
      <c r="F26" s="101">
        <v>44656</v>
      </c>
      <c r="G26" s="90">
        <v>37034.037120000001</v>
      </c>
      <c r="H26" s="102">
        <v>-11.323626000000001</v>
      </c>
      <c r="I26" s="90">
        <v>-4.1935957319999995</v>
      </c>
      <c r="J26" s="91">
        <f t="shared" si="0"/>
        <v>4.4124146107608038E-3</v>
      </c>
      <c r="K26" s="91">
        <f>I26/'סכום נכסי הקרן'!$C$42</f>
        <v>-3.4432451357783388E-5</v>
      </c>
    </row>
    <row r="27" spans="2:11">
      <c r="B27" s="86" t="s">
        <v>2184</v>
      </c>
      <c r="C27" s="87" t="s">
        <v>2185</v>
      </c>
      <c r="D27" s="88" t="s">
        <v>681</v>
      </c>
      <c r="E27" s="88" t="s">
        <v>131</v>
      </c>
      <c r="F27" s="101">
        <v>44656</v>
      </c>
      <c r="G27" s="90">
        <v>27021.076529999998</v>
      </c>
      <c r="H27" s="102">
        <v>-11.253212</v>
      </c>
      <c r="I27" s="90">
        <v>-3.0407390900000002</v>
      </c>
      <c r="J27" s="91">
        <f t="shared" si="0"/>
        <v>3.1994027192098241E-3</v>
      </c>
      <c r="K27" s="91">
        <f>I27/'סכום נכסי הקרן'!$C$42</f>
        <v>-2.4966665243671975E-5</v>
      </c>
    </row>
    <row r="28" spans="2:11">
      <c r="B28" s="86" t="s">
        <v>2186</v>
      </c>
      <c r="C28" s="87" t="s">
        <v>2187</v>
      </c>
      <c r="D28" s="88" t="s">
        <v>681</v>
      </c>
      <c r="E28" s="88" t="s">
        <v>131</v>
      </c>
      <c r="F28" s="101">
        <v>44665</v>
      </c>
      <c r="G28" s="90">
        <v>23739.379020000004</v>
      </c>
      <c r="H28" s="102">
        <v>-11.239820999999999</v>
      </c>
      <c r="I28" s="90">
        <v>-2.6682637310000006</v>
      </c>
      <c r="J28" s="91">
        <f t="shared" si="0"/>
        <v>2.8074918576885704E-3</v>
      </c>
      <c r="K28" s="91">
        <f>I28/'סכום נכסי הקרן'!$C$42</f>
        <v>-2.1908373386191521E-5</v>
      </c>
    </row>
    <row r="29" spans="2:11">
      <c r="B29" s="86" t="s">
        <v>2188</v>
      </c>
      <c r="C29" s="87" t="s">
        <v>2189</v>
      </c>
      <c r="D29" s="88" t="s">
        <v>681</v>
      </c>
      <c r="E29" s="88" t="s">
        <v>131</v>
      </c>
      <c r="F29" s="101">
        <v>44664</v>
      </c>
      <c r="G29" s="90">
        <v>32435.546514000001</v>
      </c>
      <c r="H29" s="102">
        <v>-11.209114</v>
      </c>
      <c r="I29" s="90">
        <v>-3.6357374890000003</v>
      </c>
      <c r="J29" s="91">
        <f t="shared" si="0"/>
        <v>3.8254477166075104E-3</v>
      </c>
      <c r="K29" s="91">
        <f>I29/'סכום נכסי הקרן'!$C$42</f>
        <v>-2.9852032060314494E-5</v>
      </c>
    </row>
    <row r="30" spans="2:11">
      <c r="B30" s="86" t="s">
        <v>2190</v>
      </c>
      <c r="C30" s="87" t="s">
        <v>2191</v>
      </c>
      <c r="D30" s="88" t="s">
        <v>681</v>
      </c>
      <c r="E30" s="88" t="s">
        <v>131</v>
      </c>
      <c r="F30" s="101">
        <v>44664</v>
      </c>
      <c r="G30" s="90">
        <v>27031.331208000003</v>
      </c>
      <c r="H30" s="102">
        <v>-11.202083</v>
      </c>
      <c r="I30" s="90">
        <v>-3.0280721279999998</v>
      </c>
      <c r="J30" s="91">
        <f t="shared" si="0"/>
        <v>3.1860748040328174E-3</v>
      </c>
      <c r="K30" s="91">
        <f>I30/'סכום נכסי הקרן'!$C$42</f>
        <v>-2.4862660332185697E-5</v>
      </c>
    </row>
    <row r="31" spans="2:11">
      <c r="B31" s="86" t="s">
        <v>2192</v>
      </c>
      <c r="C31" s="87" t="s">
        <v>2193</v>
      </c>
      <c r="D31" s="88" t="s">
        <v>681</v>
      </c>
      <c r="E31" s="88" t="s">
        <v>131</v>
      </c>
      <c r="F31" s="101">
        <v>44665</v>
      </c>
      <c r="G31" s="90">
        <v>24542.328604999999</v>
      </c>
      <c r="H31" s="102">
        <v>-11.187075999999999</v>
      </c>
      <c r="I31" s="90">
        <v>-2.7455689040000002</v>
      </c>
      <c r="J31" s="91">
        <f t="shared" si="0"/>
        <v>2.8888307602989828E-3</v>
      </c>
      <c r="K31" s="91">
        <f>I31/'סכום נכסי הקרן'!$C$42</f>
        <v>-2.2543104719189623E-5</v>
      </c>
    </row>
    <row r="32" spans="2:11">
      <c r="B32" s="86" t="s">
        <v>2194</v>
      </c>
      <c r="C32" s="87" t="s">
        <v>2195</v>
      </c>
      <c r="D32" s="88" t="s">
        <v>681</v>
      </c>
      <c r="E32" s="88" t="s">
        <v>131</v>
      </c>
      <c r="F32" s="101">
        <v>44656</v>
      </c>
      <c r="G32" s="90">
        <v>23197.546589999998</v>
      </c>
      <c r="H32" s="102">
        <v>-11.077567999999999</v>
      </c>
      <c r="I32" s="90">
        <v>-2.569723942</v>
      </c>
      <c r="J32" s="91">
        <f t="shared" si="0"/>
        <v>2.7038103317352982E-3</v>
      </c>
      <c r="K32" s="91">
        <f>I32/'סכום נכסי הקרן'!$C$42</f>
        <v>-2.1099290511164223E-5</v>
      </c>
    </row>
    <row r="33" spans="2:11">
      <c r="B33" s="86" t="s">
        <v>2196</v>
      </c>
      <c r="C33" s="87" t="s">
        <v>2197</v>
      </c>
      <c r="D33" s="88" t="s">
        <v>681</v>
      </c>
      <c r="E33" s="88" t="s">
        <v>131</v>
      </c>
      <c r="F33" s="101">
        <v>44657</v>
      </c>
      <c r="G33" s="90">
        <v>7953.1674599999997</v>
      </c>
      <c r="H33" s="102">
        <v>-10.693095</v>
      </c>
      <c r="I33" s="90">
        <v>-0.85043978199999992</v>
      </c>
      <c r="J33" s="91">
        <f t="shared" si="0"/>
        <v>8.9481513228252996E-4</v>
      </c>
      <c r="K33" s="91">
        <f>I33/'סכום נכסי הקרן'!$C$42</f>
        <v>-6.9827251594596267E-6</v>
      </c>
    </row>
    <row r="34" spans="2:11">
      <c r="B34" s="86" t="s">
        <v>2198</v>
      </c>
      <c r="C34" s="87" t="s">
        <v>2199</v>
      </c>
      <c r="D34" s="88" t="s">
        <v>681</v>
      </c>
      <c r="E34" s="88" t="s">
        <v>131</v>
      </c>
      <c r="F34" s="101">
        <v>44657</v>
      </c>
      <c r="G34" s="90">
        <v>131922.02015999999</v>
      </c>
      <c r="H34" s="102">
        <v>-10.623476999999999</v>
      </c>
      <c r="I34" s="90">
        <v>-14.014705571</v>
      </c>
      <c r="J34" s="91">
        <f t="shared" si="0"/>
        <v>1.4745983060579681E-2</v>
      </c>
      <c r="K34" s="91">
        <f>I34/'סכום נכסי הקרן'!$C$42</f>
        <v>-1.150708601176899E-4</v>
      </c>
    </row>
    <row r="35" spans="2:11">
      <c r="B35" s="86" t="s">
        <v>2200</v>
      </c>
      <c r="C35" s="87" t="s">
        <v>2201</v>
      </c>
      <c r="D35" s="88" t="s">
        <v>681</v>
      </c>
      <c r="E35" s="88" t="s">
        <v>131</v>
      </c>
      <c r="F35" s="101">
        <v>44657</v>
      </c>
      <c r="G35" s="90">
        <v>31833.450419999997</v>
      </c>
      <c r="H35" s="102">
        <v>-10.623476999999999</v>
      </c>
      <c r="I35" s="90">
        <v>-3.3818193070000002</v>
      </c>
      <c r="J35" s="91">
        <f t="shared" si="0"/>
        <v>3.5582802622806035E-3</v>
      </c>
      <c r="K35" s="91">
        <f>I35/'סכום נכסי הקרן'!$C$42</f>
        <v>-2.7767180298410855E-5</v>
      </c>
    </row>
    <row r="36" spans="2:11">
      <c r="B36" s="86" t="s">
        <v>2202</v>
      </c>
      <c r="C36" s="87" t="s">
        <v>2203</v>
      </c>
      <c r="D36" s="88" t="s">
        <v>681</v>
      </c>
      <c r="E36" s="88" t="s">
        <v>131</v>
      </c>
      <c r="F36" s="101">
        <v>44658</v>
      </c>
      <c r="G36" s="90">
        <v>38873.775184999999</v>
      </c>
      <c r="H36" s="102">
        <v>-10.469661</v>
      </c>
      <c r="I36" s="90">
        <v>-4.0699526480000001</v>
      </c>
      <c r="J36" s="91">
        <f t="shared" si="0"/>
        <v>4.282319917512694E-3</v>
      </c>
      <c r="K36" s="91">
        <f>I36/'סכום נכסי הקרן'!$C$42</f>
        <v>-3.3417252290531879E-5</v>
      </c>
    </row>
    <row r="37" spans="2:11">
      <c r="B37" s="86" t="s">
        <v>2204</v>
      </c>
      <c r="C37" s="87" t="s">
        <v>2205</v>
      </c>
      <c r="D37" s="88" t="s">
        <v>681</v>
      </c>
      <c r="E37" s="88" t="s">
        <v>131</v>
      </c>
      <c r="F37" s="101">
        <v>44658</v>
      </c>
      <c r="G37" s="90">
        <v>34221.813757999997</v>
      </c>
      <c r="H37" s="102">
        <v>-10.428046999999999</v>
      </c>
      <c r="I37" s="90">
        <v>-3.5686667360000004</v>
      </c>
      <c r="J37" s="91">
        <f t="shared" si="0"/>
        <v>3.7548772588417143E-3</v>
      </c>
      <c r="K37" s="91">
        <f>I37/'סכום נכסי הקרן'!$C$42</f>
        <v>-2.9301332711166455E-5</v>
      </c>
    </row>
    <row r="38" spans="2:11">
      <c r="B38" s="86" t="s">
        <v>2206</v>
      </c>
      <c r="C38" s="87" t="s">
        <v>2207</v>
      </c>
      <c r="D38" s="88" t="s">
        <v>681</v>
      </c>
      <c r="E38" s="88" t="s">
        <v>131</v>
      </c>
      <c r="F38" s="101">
        <v>44658</v>
      </c>
      <c r="G38" s="90">
        <v>35002.878399000001</v>
      </c>
      <c r="H38" s="102">
        <v>-10.417648</v>
      </c>
      <c r="I38" s="90">
        <v>-3.646476652</v>
      </c>
      <c r="J38" s="91">
        <f t="shared" si="0"/>
        <v>3.8367472415872209E-3</v>
      </c>
      <c r="K38" s="91">
        <f>I38/'סכום נכסי הקרן'!$C$42</f>
        <v>-2.9940208348934583E-5</v>
      </c>
    </row>
    <row r="39" spans="2:11">
      <c r="B39" s="86" t="s">
        <v>2208</v>
      </c>
      <c r="C39" s="87" t="s">
        <v>2209</v>
      </c>
      <c r="D39" s="88" t="s">
        <v>681</v>
      </c>
      <c r="E39" s="88" t="s">
        <v>131</v>
      </c>
      <c r="F39" s="101">
        <v>44662</v>
      </c>
      <c r="G39" s="90">
        <v>31113.669688000005</v>
      </c>
      <c r="H39" s="102">
        <v>-10.413218000000001</v>
      </c>
      <c r="I39" s="90">
        <v>-3.2399341250000004</v>
      </c>
      <c r="J39" s="91">
        <f t="shared" si="0"/>
        <v>3.4089916111762499E-3</v>
      </c>
      <c r="K39" s="91">
        <f>I39/'סכום נכסי הקרן'!$C$42</f>
        <v>-2.6602200424379154E-5</v>
      </c>
    </row>
    <row r="40" spans="2:11">
      <c r="B40" s="86" t="s">
        <v>2210</v>
      </c>
      <c r="C40" s="87" t="s">
        <v>2211</v>
      </c>
      <c r="D40" s="88" t="s">
        <v>681</v>
      </c>
      <c r="E40" s="88" t="s">
        <v>131</v>
      </c>
      <c r="F40" s="101">
        <v>44658</v>
      </c>
      <c r="G40" s="90">
        <v>38894.528700000003</v>
      </c>
      <c r="H40" s="102">
        <v>-10.410717</v>
      </c>
      <c r="I40" s="90">
        <v>-4.0491991330000001</v>
      </c>
      <c r="J40" s="91">
        <f t="shared" si="0"/>
        <v>4.2604834986819809E-3</v>
      </c>
      <c r="K40" s="91">
        <f>I40/'סכום נכסי הקרן'!$C$42</f>
        <v>-3.3246850935368412E-5</v>
      </c>
    </row>
    <row r="41" spans="2:11">
      <c r="B41" s="86" t="s">
        <v>2212</v>
      </c>
      <c r="C41" s="87" t="s">
        <v>2213</v>
      </c>
      <c r="D41" s="88" t="s">
        <v>681</v>
      </c>
      <c r="E41" s="88" t="s">
        <v>131</v>
      </c>
      <c r="F41" s="101">
        <v>44662</v>
      </c>
      <c r="G41" s="90">
        <v>42783.981570000004</v>
      </c>
      <c r="H41" s="102">
        <v>-10.406286</v>
      </c>
      <c r="I41" s="90">
        <v>-4.4522236730000007</v>
      </c>
      <c r="J41" s="91">
        <f t="shared" si="0"/>
        <v>4.6845375760031262E-3</v>
      </c>
      <c r="K41" s="91">
        <f>I41/'סכום נכסי הקרן'!$C$42</f>
        <v>-3.6555973644467701E-5</v>
      </c>
    </row>
    <row r="42" spans="2:11">
      <c r="B42" s="86" t="s">
        <v>2214</v>
      </c>
      <c r="C42" s="87" t="s">
        <v>2215</v>
      </c>
      <c r="D42" s="88" t="s">
        <v>681</v>
      </c>
      <c r="E42" s="88" t="s">
        <v>131</v>
      </c>
      <c r="F42" s="101">
        <v>44658</v>
      </c>
      <c r="G42" s="90">
        <v>33459.793518999999</v>
      </c>
      <c r="H42" s="102">
        <v>-10.376072000000001</v>
      </c>
      <c r="I42" s="90">
        <v>-3.4718124179999998</v>
      </c>
      <c r="J42" s="91">
        <f t="shared" si="0"/>
        <v>3.6529691505809642E-3</v>
      </c>
      <c r="K42" s="91">
        <f>I42/'סכום נכסי הקרן'!$C$42</f>
        <v>-2.8506088771013023E-5</v>
      </c>
    </row>
    <row r="43" spans="2:11">
      <c r="B43" s="86" t="s">
        <v>2216</v>
      </c>
      <c r="C43" s="87" t="s">
        <v>2217</v>
      </c>
      <c r="D43" s="88" t="s">
        <v>681</v>
      </c>
      <c r="E43" s="88" t="s">
        <v>131</v>
      </c>
      <c r="F43" s="101">
        <v>44658</v>
      </c>
      <c r="G43" s="90">
        <v>110301.466856</v>
      </c>
      <c r="H43" s="102">
        <v>-10.251533999999999</v>
      </c>
      <c r="I43" s="90">
        <v>-11.307591865000001</v>
      </c>
      <c r="J43" s="91">
        <f t="shared" si="0"/>
        <v>1.1897614063492665E-2</v>
      </c>
      <c r="K43" s="91">
        <f>I43/'סכום נכסי הקרן'!$C$42</f>
        <v>-9.2843500362776432E-5</v>
      </c>
    </row>
    <row r="44" spans="2:11">
      <c r="B44" s="86" t="s">
        <v>2218</v>
      </c>
      <c r="C44" s="87" t="s">
        <v>2219</v>
      </c>
      <c r="D44" s="88" t="s">
        <v>681</v>
      </c>
      <c r="E44" s="88" t="s">
        <v>131</v>
      </c>
      <c r="F44" s="101">
        <v>44658</v>
      </c>
      <c r="G44" s="90">
        <v>27267.188802000001</v>
      </c>
      <c r="H44" s="102">
        <v>-10.244623000000001</v>
      </c>
      <c r="I44" s="90">
        <v>-2.7934206819999998</v>
      </c>
      <c r="J44" s="91">
        <f t="shared" si="0"/>
        <v>2.9391794104530558E-3</v>
      </c>
      <c r="K44" s="91">
        <f>I44/'סכום נכסי הקרן'!$C$42</f>
        <v>-2.2936002395471508E-5</v>
      </c>
    </row>
    <row r="45" spans="2:11">
      <c r="B45" s="86" t="s">
        <v>2220</v>
      </c>
      <c r="C45" s="87" t="s">
        <v>2221</v>
      </c>
      <c r="D45" s="88" t="s">
        <v>681</v>
      </c>
      <c r="E45" s="88" t="s">
        <v>131</v>
      </c>
      <c r="F45" s="101">
        <v>44677</v>
      </c>
      <c r="G45" s="90">
        <v>64271.602022999999</v>
      </c>
      <c r="H45" s="102">
        <v>-8.3661410000000007</v>
      </c>
      <c r="I45" s="90">
        <v>-5.3770526950000006</v>
      </c>
      <c r="J45" s="91">
        <f t="shared" si="0"/>
        <v>5.6576235265609438E-3</v>
      </c>
      <c r="K45" s="91">
        <f>I45/'סכום נכסי הקרן'!$C$42</f>
        <v>-4.4149488219868688E-5</v>
      </c>
    </row>
    <row r="46" spans="2:11">
      <c r="B46" s="86" t="s">
        <v>2222</v>
      </c>
      <c r="C46" s="87" t="s">
        <v>2223</v>
      </c>
      <c r="D46" s="88" t="s">
        <v>681</v>
      </c>
      <c r="E46" s="88" t="s">
        <v>131</v>
      </c>
      <c r="F46" s="101">
        <v>44678</v>
      </c>
      <c r="G46" s="90">
        <v>56417.698050999992</v>
      </c>
      <c r="H46" s="102">
        <v>-8.056476</v>
      </c>
      <c r="I46" s="90">
        <v>-4.5452781050000004</v>
      </c>
      <c r="J46" s="91">
        <f t="shared" si="0"/>
        <v>4.7824475228822995E-3</v>
      </c>
      <c r="K46" s="91">
        <f>I46/'סכום נכסי הקרן'!$C$42</f>
        <v>-3.7320017774667645E-5</v>
      </c>
    </row>
    <row r="47" spans="2:11">
      <c r="B47" s="86" t="s">
        <v>2224</v>
      </c>
      <c r="C47" s="87" t="s">
        <v>2225</v>
      </c>
      <c r="D47" s="88" t="s">
        <v>681</v>
      </c>
      <c r="E47" s="88" t="s">
        <v>131</v>
      </c>
      <c r="F47" s="101">
        <v>44678</v>
      </c>
      <c r="G47" s="90">
        <v>31838.333600000002</v>
      </c>
      <c r="H47" s="102">
        <v>-7.8741719999999997</v>
      </c>
      <c r="I47" s="90">
        <v>-2.5070050789999998</v>
      </c>
      <c r="J47" s="91">
        <f t="shared" si="0"/>
        <v>2.6378188425319449E-3</v>
      </c>
      <c r="K47" s="91">
        <f>I47/'סכום נכסי הקרן'!$C$42</f>
        <v>-2.0584323323701676E-5</v>
      </c>
    </row>
    <row r="48" spans="2:11">
      <c r="B48" s="86" t="s">
        <v>2226</v>
      </c>
      <c r="C48" s="87" t="s">
        <v>2227</v>
      </c>
      <c r="D48" s="88" t="s">
        <v>681</v>
      </c>
      <c r="E48" s="88" t="s">
        <v>131</v>
      </c>
      <c r="F48" s="101">
        <v>44679</v>
      </c>
      <c r="G48" s="90">
        <v>31870.562588000001</v>
      </c>
      <c r="H48" s="102">
        <v>-7.760764</v>
      </c>
      <c r="I48" s="90">
        <v>-2.4733990349999999</v>
      </c>
      <c r="J48" s="91">
        <f t="shared" si="0"/>
        <v>2.6024592587685497E-3</v>
      </c>
      <c r="K48" s="91">
        <f>I48/'סכום נכסי הקרן'!$C$42</f>
        <v>-2.0308393417886538E-5</v>
      </c>
    </row>
    <row r="49" spans="2:11">
      <c r="B49" s="86" t="s">
        <v>2228</v>
      </c>
      <c r="C49" s="87" t="s">
        <v>2229</v>
      </c>
      <c r="D49" s="88" t="s">
        <v>681</v>
      </c>
      <c r="E49" s="88" t="s">
        <v>131</v>
      </c>
      <c r="F49" s="101">
        <v>44679</v>
      </c>
      <c r="G49" s="90">
        <v>127021.61492999998</v>
      </c>
      <c r="H49" s="102">
        <v>-7.671678</v>
      </c>
      <c r="I49" s="90">
        <v>-9.7446891520000012</v>
      </c>
      <c r="J49" s="91">
        <f t="shared" si="0"/>
        <v>1.025316018506648E-2</v>
      </c>
      <c r="K49" s="91">
        <f>I49/'סכום נכסי הקרן'!$C$42</f>
        <v>-8.0010939696120316E-5</v>
      </c>
    </row>
    <row r="50" spans="2:11">
      <c r="B50" s="86" t="s">
        <v>2230</v>
      </c>
      <c r="C50" s="87" t="s">
        <v>2231</v>
      </c>
      <c r="D50" s="88" t="s">
        <v>681</v>
      </c>
      <c r="E50" s="88" t="s">
        <v>131</v>
      </c>
      <c r="F50" s="101">
        <v>44713</v>
      </c>
      <c r="G50" s="90">
        <v>9583.7290680000006</v>
      </c>
      <c r="H50" s="102">
        <v>-7.4084440000000003</v>
      </c>
      <c r="I50" s="90">
        <v>-0.71000519200000001</v>
      </c>
      <c r="J50" s="91">
        <f t="shared" si="0"/>
        <v>7.4705276404951051E-4</v>
      </c>
      <c r="K50" s="91">
        <f>I50/'סכום נכסי הקרן'!$C$42</f>
        <v>-5.8296556939822969E-6</v>
      </c>
    </row>
    <row r="51" spans="2:11">
      <c r="B51" s="86" t="s">
        <v>2232</v>
      </c>
      <c r="C51" s="87" t="s">
        <v>2233</v>
      </c>
      <c r="D51" s="88" t="s">
        <v>681</v>
      </c>
      <c r="E51" s="88" t="s">
        <v>131</v>
      </c>
      <c r="F51" s="101">
        <v>44713</v>
      </c>
      <c r="G51" s="90">
        <v>49656.715597000002</v>
      </c>
      <c r="H51" s="102">
        <v>-7.0772310000000003</v>
      </c>
      <c r="I51" s="90">
        <v>-3.5143203409999999</v>
      </c>
      <c r="J51" s="91">
        <f t="shared" si="0"/>
        <v>3.6976951071358761E-3</v>
      </c>
      <c r="K51" s="91">
        <f>I51/'סכום נכסי הקרן'!$C$42</f>
        <v>-2.8855109536140484E-5</v>
      </c>
    </row>
    <row r="52" spans="2:11">
      <c r="B52" s="86" t="s">
        <v>2234</v>
      </c>
      <c r="C52" s="87" t="s">
        <v>2235</v>
      </c>
      <c r="D52" s="88" t="s">
        <v>681</v>
      </c>
      <c r="E52" s="88" t="s">
        <v>131</v>
      </c>
      <c r="F52" s="101">
        <v>44714</v>
      </c>
      <c r="G52" s="90">
        <v>113468.148472</v>
      </c>
      <c r="H52" s="102">
        <v>-7.0152460000000003</v>
      </c>
      <c r="I52" s="90">
        <v>-7.9600696009999998</v>
      </c>
      <c r="J52" s="91">
        <f t="shared" si="0"/>
        <v>8.3754204398177618E-3</v>
      </c>
      <c r="K52" s="91">
        <f>I52/'סכום נכסי הקרן'!$C$42</f>
        <v>-6.535792357130402E-5</v>
      </c>
    </row>
    <row r="53" spans="2:11">
      <c r="B53" s="86" t="s">
        <v>2236</v>
      </c>
      <c r="C53" s="87" t="s">
        <v>2237</v>
      </c>
      <c r="D53" s="88" t="s">
        <v>681</v>
      </c>
      <c r="E53" s="88" t="s">
        <v>131</v>
      </c>
      <c r="F53" s="101">
        <v>44713</v>
      </c>
      <c r="G53" s="90">
        <v>68175.296774999995</v>
      </c>
      <c r="H53" s="102">
        <v>-6.950691</v>
      </c>
      <c r="I53" s="90">
        <v>-4.7386542310000008</v>
      </c>
      <c r="J53" s="91">
        <f t="shared" si="0"/>
        <v>4.9859138792656297E-3</v>
      </c>
      <c r="K53" s="91">
        <f>I53/'סכום נכסי הקרן'!$C$42</f>
        <v>-3.8907775507594392E-5</v>
      </c>
    </row>
    <row r="54" spans="2:11">
      <c r="B54" s="86" t="s">
        <v>2238</v>
      </c>
      <c r="C54" s="87" t="s">
        <v>2239</v>
      </c>
      <c r="D54" s="88" t="s">
        <v>681</v>
      </c>
      <c r="E54" s="88" t="s">
        <v>131</v>
      </c>
      <c r="F54" s="101">
        <v>44721</v>
      </c>
      <c r="G54" s="90">
        <v>28085.853928999997</v>
      </c>
      <c r="H54" s="102">
        <v>-6.8586530000000003</v>
      </c>
      <c r="I54" s="90">
        <v>-1.926311353</v>
      </c>
      <c r="J54" s="91">
        <f t="shared" si="0"/>
        <v>2.0268249259205451E-3</v>
      </c>
      <c r="K54" s="91">
        <f>I54/'סכום נכסי הקרן'!$C$42</f>
        <v>-1.5816408209306719E-5</v>
      </c>
    </row>
    <row r="55" spans="2:11">
      <c r="B55" s="86" t="s">
        <v>2240</v>
      </c>
      <c r="C55" s="87" t="s">
        <v>2241</v>
      </c>
      <c r="D55" s="88" t="s">
        <v>681</v>
      </c>
      <c r="E55" s="88" t="s">
        <v>131</v>
      </c>
      <c r="F55" s="101">
        <v>44721</v>
      </c>
      <c r="G55" s="90">
        <v>142064.21687500001</v>
      </c>
      <c r="H55" s="102">
        <v>-6.8293990000000004</v>
      </c>
      <c r="I55" s="90">
        <v>-9.7021325469999997</v>
      </c>
      <c r="J55" s="91">
        <f t="shared" si="0"/>
        <v>1.0208383006319011E-2</v>
      </c>
      <c r="K55" s="91">
        <f>I55/'סכום נכסי הקרן'!$C$42</f>
        <v>-7.9661519216594004E-5</v>
      </c>
    </row>
    <row r="56" spans="2:11">
      <c r="B56" s="86" t="s">
        <v>2242</v>
      </c>
      <c r="C56" s="87" t="s">
        <v>2243</v>
      </c>
      <c r="D56" s="88" t="s">
        <v>681</v>
      </c>
      <c r="E56" s="88" t="s">
        <v>131</v>
      </c>
      <c r="F56" s="101">
        <v>44714</v>
      </c>
      <c r="G56" s="90">
        <v>32933.821199999998</v>
      </c>
      <c r="H56" s="102">
        <v>-6.7615319999999999</v>
      </c>
      <c r="I56" s="90">
        <v>-2.226830831</v>
      </c>
      <c r="J56" s="91">
        <f t="shared" si="0"/>
        <v>2.3430252991293878E-3</v>
      </c>
      <c r="K56" s="91">
        <f>I56/'סכום נכסי הקרן'!$C$42</f>
        <v>-1.8283890286642409E-5</v>
      </c>
    </row>
    <row r="57" spans="2:11">
      <c r="B57" s="86" t="s">
        <v>2242</v>
      </c>
      <c r="C57" s="87" t="s">
        <v>2244</v>
      </c>
      <c r="D57" s="88" t="s">
        <v>681</v>
      </c>
      <c r="E57" s="88" t="s">
        <v>131</v>
      </c>
      <c r="F57" s="101">
        <v>44714</v>
      </c>
      <c r="G57" s="90">
        <v>40164.155500000001</v>
      </c>
      <c r="H57" s="102">
        <v>-6.7615319999999999</v>
      </c>
      <c r="I57" s="90">
        <v>-2.7157121919999998</v>
      </c>
      <c r="J57" s="91">
        <f t="shared" si="0"/>
        <v>2.8574161460449641E-3</v>
      </c>
      <c r="K57" s="91">
        <f>I57/'סכום נכסי הקרן'!$C$42</f>
        <v>-2.2297959538456365E-5</v>
      </c>
    </row>
    <row r="58" spans="2:11">
      <c r="B58" s="86" t="s">
        <v>2245</v>
      </c>
      <c r="C58" s="87" t="s">
        <v>2246</v>
      </c>
      <c r="D58" s="88" t="s">
        <v>681</v>
      </c>
      <c r="E58" s="88" t="s">
        <v>131</v>
      </c>
      <c r="F58" s="101">
        <v>44679</v>
      </c>
      <c r="G58" s="90">
        <v>24109.480455000001</v>
      </c>
      <c r="H58" s="102">
        <v>-6.8375209999999997</v>
      </c>
      <c r="I58" s="90">
        <v>-1.648490762</v>
      </c>
      <c r="J58" s="91">
        <f t="shared" si="0"/>
        <v>1.734507851686504E-3</v>
      </c>
      <c r="K58" s="91">
        <f>I58/'סכום נכסי הקרן'!$C$42</f>
        <v>-1.3535300397029371E-5</v>
      </c>
    </row>
    <row r="59" spans="2:11">
      <c r="B59" s="86" t="s">
        <v>2247</v>
      </c>
      <c r="C59" s="87" t="s">
        <v>2248</v>
      </c>
      <c r="D59" s="88" t="s">
        <v>681</v>
      </c>
      <c r="E59" s="88" t="s">
        <v>131</v>
      </c>
      <c r="F59" s="101">
        <v>44679</v>
      </c>
      <c r="G59" s="90">
        <v>24113.14284</v>
      </c>
      <c r="H59" s="102">
        <v>-6.821294</v>
      </c>
      <c r="I59" s="90">
        <v>-1.6448283770000001</v>
      </c>
      <c r="J59" s="91">
        <f t="shared" si="0"/>
        <v>1.7306543660104959E-3</v>
      </c>
      <c r="K59" s="91">
        <f>I59/'סכום נכסי הקרן'!$C$42</f>
        <v>-1.3505229569647584E-5</v>
      </c>
    </row>
    <row r="60" spans="2:11">
      <c r="B60" s="86" t="s">
        <v>2249</v>
      </c>
      <c r="C60" s="87" t="s">
        <v>2250</v>
      </c>
      <c r="D60" s="88" t="s">
        <v>681</v>
      </c>
      <c r="E60" s="88" t="s">
        <v>131</v>
      </c>
      <c r="F60" s="101">
        <v>44683</v>
      </c>
      <c r="G60" s="90">
        <v>31306.149672</v>
      </c>
      <c r="H60" s="102">
        <v>-6.8170109999999999</v>
      </c>
      <c r="I60" s="90">
        <v>-2.1341436469999997</v>
      </c>
      <c r="J60" s="91">
        <f t="shared" si="0"/>
        <v>2.2455017629928156E-3</v>
      </c>
      <c r="K60" s="91">
        <f>I60/'סכום נכסי הקרן'!$C$42</f>
        <v>-1.7522861527905127E-5</v>
      </c>
    </row>
    <row r="61" spans="2:11">
      <c r="B61" s="86" t="s">
        <v>2249</v>
      </c>
      <c r="C61" s="87" t="s">
        <v>2251</v>
      </c>
      <c r="D61" s="88" t="s">
        <v>681</v>
      </c>
      <c r="E61" s="88" t="s">
        <v>131</v>
      </c>
      <c r="F61" s="101">
        <v>44683</v>
      </c>
      <c r="G61" s="90">
        <v>4822.6285680000001</v>
      </c>
      <c r="H61" s="102">
        <v>-6.8170109999999999</v>
      </c>
      <c r="I61" s="90">
        <v>-0.32875911699999993</v>
      </c>
      <c r="J61" s="91">
        <f t="shared" si="0"/>
        <v>3.4591353672992065E-4</v>
      </c>
      <c r="K61" s="91">
        <f>I61/'סכום נכסי הקרן'!$C$42</f>
        <v>-2.6993499202012054E-6</v>
      </c>
    </row>
    <row r="62" spans="2:11">
      <c r="B62" s="86" t="s">
        <v>2252</v>
      </c>
      <c r="C62" s="87" t="s">
        <v>2253</v>
      </c>
      <c r="D62" s="88" t="s">
        <v>681</v>
      </c>
      <c r="E62" s="88" t="s">
        <v>131</v>
      </c>
      <c r="F62" s="101">
        <v>44683</v>
      </c>
      <c r="G62" s="90">
        <v>28836.363339</v>
      </c>
      <c r="H62" s="102">
        <v>-6.8105219999999997</v>
      </c>
      <c r="I62" s="90">
        <v>-1.9639068230000003</v>
      </c>
      <c r="J62" s="91">
        <f t="shared" si="0"/>
        <v>2.0663821011295408E-3</v>
      </c>
      <c r="K62" s="91">
        <f>I62/'סכום נכסי הקרן'!$C$42</f>
        <v>-1.6125094185441722E-5</v>
      </c>
    </row>
    <row r="63" spans="2:11">
      <c r="B63" s="86" t="s">
        <v>2254</v>
      </c>
      <c r="C63" s="87" t="s">
        <v>2255</v>
      </c>
      <c r="D63" s="88" t="s">
        <v>681</v>
      </c>
      <c r="E63" s="88" t="s">
        <v>131</v>
      </c>
      <c r="F63" s="101">
        <v>44705</v>
      </c>
      <c r="G63" s="90">
        <v>32175.273020000001</v>
      </c>
      <c r="H63" s="102">
        <v>-6.6898059999999999</v>
      </c>
      <c r="I63" s="90">
        <v>-2.1524634259999997</v>
      </c>
      <c r="J63" s="91">
        <f t="shared" si="0"/>
        <v>2.2647774551890583E-3</v>
      </c>
      <c r="K63" s="91">
        <f>I63/'סכום נכסי הקרן'!$C$42</f>
        <v>-1.7673280151829566E-5</v>
      </c>
    </row>
    <row r="64" spans="2:11">
      <c r="B64" s="86" t="s">
        <v>2256</v>
      </c>
      <c r="C64" s="87" t="s">
        <v>2257</v>
      </c>
      <c r="D64" s="88" t="s">
        <v>681</v>
      </c>
      <c r="E64" s="88" t="s">
        <v>131</v>
      </c>
      <c r="F64" s="101">
        <v>44706</v>
      </c>
      <c r="G64" s="90">
        <v>124766.225636</v>
      </c>
      <c r="H64" s="102">
        <v>-6.5745310000000003</v>
      </c>
      <c r="I64" s="90">
        <v>-8.2027946360000001</v>
      </c>
      <c r="J64" s="91">
        <f t="shared" si="0"/>
        <v>8.6308106965988195E-3</v>
      </c>
      <c r="K64" s="91">
        <f>I64/'סכום נכסי הקרן'!$C$42</f>
        <v>-6.7350871507887284E-5</v>
      </c>
    </row>
    <row r="65" spans="2:11">
      <c r="B65" s="86" t="s">
        <v>2258</v>
      </c>
      <c r="C65" s="87" t="s">
        <v>2259</v>
      </c>
      <c r="D65" s="88" t="s">
        <v>681</v>
      </c>
      <c r="E65" s="88" t="s">
        <v>131</v>
      </c>
      <c r="F65" s="101">
        <v>44706</v>
      </c>
      <c r="G65" s="90">
        <v>37833.486934</v>
      </c>
      <c r="H65" s="102">
        <v>-6.5712989999999998</v>
      </c>
      <c r="I65" s="90">
        <v>-2.4861514710000003</v>
      </c>
      <c r="J65" s="91">
        <f t="shared" si="0"/>
        <v>2.6158771079188201E-3</v>
      </c>
      <c r="K65" s="91">
        <f>I65/'סכום נכסי הקרן'!$C$42</f>
        <v>-2.0413100132678488E-5</v>
      </c>
    </row>
    <row r="66" spans="2:11">
      <c r="B66" s="86" t="s">
        <v>2260</v>
      </c>
      <c r="C66" s="87" t="s">
        <v>2261</v>
      </c>
      <c r="D66" s="88" t="s">
        <v>681</v>
      </c>
      <c r="E66" s="88" t="s">
        <v>131</v>
      </c>
      <c r="F66" s="101">
        <v>44720</v>
      </c>
      <c r="G66" s="90">
        <v>36224.650034999999</v>
      </c>
      <c r="H66" s="102">
        <v>-6.5282210000000003</v>
      </c>
      <c r="I66" s="90">
        <v>-2.3648252510000001</v>
      </c>
      <c r="J66" s="91">
        <f t="shared" si="0"/>
        <v>2.4882201710063373E-3</v>
      </c>
      <c r="K66" s="91">
        <f>I66/'סכום נכסי הקרן'!$C$42</f>
        <v>-1.9416924193091344E-5</v>
      </c>
    </row>
    <row r="67" spans="2:11">
      <c r="B67" s="86" t="s">
        <v>2262</v>
      </c>
      <c r="C67" s="87" t="s">
        <v>2263</v>
      </c>
      <c r="D67" s="88" t="s">
        <v>681</v>
      </c>
      <c r="E67" s="88" t="s">
        <v>131</v>
      </c>
      <c r="F67" s="101">
        <v>44720</v>
      </c>
      <c r="G67" s="90">
        <v>36232.341044000001</v>
      </c>
      <c r="H67" s="102">
        <v>-6.5056079999999996</v>
      </c>
      <c r="I67" s="90">
        <v>-2.3571342419999999</v>
      </c>
      <c r="J67" s="91">
        <f t="shared" si="0"/>
        <v>2.4801278505606305E-3</v>
      </c>
      <c r="K67" s="91">
        <f>I67/'סכום נכסי הקרן'!$C$42</f>
        <v>-1.9353775451484227E-5</v>
      </c>
    </row>
    <row r="68" spans="2:11">
      <c r="B68" s="86" t="s">
        <v>2264</v>
      </c>
      <c r="C68" s="87" t="s">
        <v>2265</v>
      </c>
      <c r="D68" s="88" t="s">
        <v>681</v>
      </c>
      <c r="E68" s="88" t="s">
        <v>131</v>
      </c>
      <c r="F68" s="101">
        <v>44704</v>
      </c>
      <c r="G68" s="90">
        <v>12380.21379</v>
      </c>
      <c r="H68" s="102">
        <v>-6.5765820000000001</v>
      </c>
      <c r="I68" s="90">
        <v>-0.81419488299999998</v>
      </c>
      <c r="J68" s="91">
        <f t="shared" si="0"/>
        <v>8.5667899991936653E-4</v>
      </c>
      <c r="K68" s="91">
        <f>I68/'סכום נכסי הקרן'!$C$42</f>
        <v>-6.6851283471912975E-6</v>
      </c>
    </row>
    <row r="69" spans="2:11">
      <c r="B69" s="86" t="s">
        <v>2264</v>
      </c>
      <c r="C69" s="87" t="s">
        <v>2266</v>
      </c>
      <c r="D69" s="88" t="s">
        <v>681</v>
      </c>
      <c r="E69" s="88" t="s">
        <v>131</v>
      </c>
      <c r="F69" s="101">
        <v>44704</v>
      </c>
      <c r="G69" s="90">
        <v>28183.273369999999</v>
      </c>
      <c r="H69" s="102">
        <v>-6.5765820000000001</v>
      </c>
      <c r="I69" s="90">
        <v>-1.8534960189999996</v>
      </c>
      <c r="J69" s="91">
        <f t="shared" si="0"/>
        <v>1.9502101389544679E-3</v>
      </c>
      <c r="K69" s="91">
        <f>I69/'סכום נכסי הקרן'!$C$42</f>
        <v>-1.5218541698969529E-5</v>
      </c>
    </row>
    <row r="70" spans="2:11">
      <c r="B70" s="86" t="s">
        <v>2267</v>
      </c>
      <c r="C70" s="87" t="s">
        <v>2268</v>
      </c>
      <c r="D70" s="88" t="s">
        <v>681</v>
      </c>
      <c r="E70" s="88" t="s">
        <v>131</v>
      </c>
      <c r="F70" s="101">
        <v>44817</v>
      </c>
      <c r="G70" s="90">
        <v>56373.383192000001</v>
      </c>
      <c r="H70" s="102">
        <v>-5.5747330000000002</v>
      </c>
      <c r="I70" s="90">
        <v>-3.1426657110000003</v>
      </c>
      <c r="J70" s="91">
        <f t="shared" si="0"/>
        <v>3.3066477996771754E-3</v>
      </c>
      <c r="K70" s="91">
        <f>I70/'סכום נכסי הקרן'!$C$42</f>
        <v>-2.5803556456829508E-5</v>
      </c>
    </row>
    <row r="71" spans="2:11">
      <c r="B71" s="86" t="s">
        <v>2269</v>
      </c>
      <c r="C71" s="87" t="s">
        <v>2270</v>
      </c>
      <c r="D71" s="88" t="s">
        <v>681</v>
      </c>
      <c r="E71" s="88" t="s">
        <v>131</v>
      </c>
      <c r="F71" s="101">
        <v>44720</v>
      </c>
      <c r="G71" s="90">
        <v>49954.931400000009</v>
      </c>
      <c r="H71" s="102">
        <v>-6.4313770000000003</v>
      </c>
      <c r="I71" s="90">
        <v>-3.2127901049999994</v>
      </c>
      <c r="J71" s="91">
        <f t="shared" si="0"/>
        <v>3.3804312352847788E-3</v>
      </c>
      <c r="K71" s="91">
        <f>I71/'סכום נכסי הקרן'!$C$42</f>
        <v>-2.6379328405225559E-5</v>
      </c>
    </row>
    <row r="72" spans="2:11">
      <c r="B72" s="86" t="s">
        <v>2271</v>
      </c>
      <c r="C72" s="87" t="s">
        <v>2272</v>
      </c>
      <c r="D72" s="88" t="s">
        <v>681</v>
      </c>
      <c r="E72" s="88" t="s">
        <v>131</v>
      </c>
      <c r="F72" s="101">
        <v>44699</v>
      </c>
      <c r="G72" s="90">
        <v>28209.764621999999</v>
      </c>
      <c r="H72" s="102">
        <v>-6.4834620000000003</v>
      </c>
      <c r="I72" s="90">
        <v>-1.8289693</v>
      </c>
      <c r="J72" s="91">
        <f t="shared" si="0"/>
        <v>1.9244036329901914E-3</v>
      </c>
      <c r="K72" s="91">
        <f>I72/'סכום נכסי הקרן'!$C$42</f>
        <v>-1.5017159612353674E-5</v>
      </c>
    </row>
    <row r="73" spans="2:11">
      <c r="B73" s="86" t="s">
        <v>2273</v>
      </c>
      <c r="C73" s="87" t="s">
        <v>2274</v>
      </c>
      <c r="D73" s="88" t="s">
        <v>681</v>
      </c>
      <c r="E73" s="88" t="s">
        <v>131</v>
      </c>
      <c r="F73" s="101">
        <v>44704</v>
      </c>
      <c r="G73" s="90">
        <v>24181.263201000002</v>
      </c>
      <c r="H73" s="102">
        <v>-6.4425239999999997</v>
      </c>
      <c r="I73" s="90">
        <v>-1.557883723</v>
      </c>
      <c r="J73" s="91">
        <f t="shared" si="0"/>
        <v>1.6391730010544654E-3</v>
      </c>
      <c r="K73" s="91">
        <f>I73/'סכום נכסי הקרן'!$C$42</f>
        <v>-1.2791351131907342E-5</v>
      </c>
    </row>
    <row r="74" spans="2:11">
      <c r="B74" s="86" t="s">
        <v>2275</v>
      </c>
      <c r="C74" s="87" t="s">
        <v>2276</v>
      </c>
      <c r="D74" s="88" t="s">
        <v>681</v>
      </c>
      <c r="E74" s="88" t="s">
        <v>131</v>
      </c>
      <c r="F74" s="101">
        <v>44720</v>
      </c>
      <c r="G74" s="90">
        <v>32244.614175999999</v>
      </c>
      <c r="H74" s="102">
        <v>-6.3797990000000002</v>
      </c>
      <c r="I74" s="90">
        <v>-2.0571416330000001</v>
      </c>
      <c r="J74" s="91">
        <f t="shared" si="0"/>
        <v>2.1644818380060151E-3</v>
      </c>
      <c r="K74" s="91">
        <f>I74/'סכום נכסי הקרן'!$C$42</f>
        <v>-1.6890619349367364E-5</v>
      </c>
    </row>
    <row r="75" spans="2:11">
      <c r="B75" s="86" t="s">
        <v>2277</v>
      </c>
      <c r="C75" s="87" t="s">
        <v>2278</v>
      </c>
      <c r="D75" s="88" t="s">
        <v>681</v>
      </c>
      <c r="E75" s="88" t="s">
        <v>131</v>
      </c>
      <c r="F75" s="101">
        <v>44699</v>
      </c>
      <c r="G75" s="90">
        <v>33858.895819999998</v>
      </c>
      <c r="H75" s="102">
        <v>-6.4608869999999996</v>
      </c>
      <c r="I75" s="90">
        <v>-2.1875848850000001</v>
      </c>
      <c r="J75" s="91">
        <f t="shared" si="0"/>
        <v>2.3017315272423821E-3</v>
      </c>
      <c r="K75" s="91">
        <f>I75/'סכום נכסי הקרן'!$C$42</f>
        <v>-1.7961652709871814E-5</v>
      </c>
    </row>
    <row r="76" spans="2:11">
      <c r="B76" s="86" t="s">
        <v>2277</v>
      </c>
      <c r="C76" s="87" t="s">
        <v>2279</v>
      </c>
      <c r="D76" s="88" t="s">
        <v>681</v>
      </c>
      <c r="E76" s="88" t="s">
        <v>131</v>
      </c>
      <c r="F76" s="101">
        <v>44699</v>
      </c>
      <c r="G76" s="90">
        <v>37183.435317000003</v>
      </c>
      <c r="H76" s="102">
        <v>-6.4608869999999996</v>
      </c>
      <c r="I76" s="90">
        <v>-2.4023796149999996</v>
      </c>
      <c r="J76" s="91">
        <f t="shared" ref="J76:J139" si="1">IFERROR(I76/$I$11,0)</f>
        <v>2.5277340953331348E-3</v>
      </c>
      <c r="K76" s="91">
        <f>I76/'סכום נכסי הקרן'!$C$42</f>
        <v>-1.972527265926211E-5</v>
      </c>
    </row>
    <row r="77" spans="2:11">
      <c r="B77" s="86" t="s">
        <v>2280</v>
      </c>
      <c r="C77" s="87" t="s">
        <v>2281</v>
      </c>
      <c r="D77" s="88" t="s">
        <v>681</v>
      </c>
      <c r="E77" s="88" t="s">
        <v>131</v>
      </c>
      <c r="F77" s="101">
        <v>44704</v>
      </c>
      <c r="G77" s="90">
        <v>38713.460385999999</v>
      </c>
      <c r="H77" s="102">
        <v>-6.3780780000000004</v>
      </c>
      <c r="I77" s="90">
        <v>-2.4691746929999998</v>
      </c>
      <c r="J77" s="91">
        <f t="shared" si="1"/>
        <v>2.598014493571128E-3</v>
      </c>
      <c r="K77" s="91">
        <f>I77/'סכום נכסי הקרן'!$C$42</f>
        <v>-2.0273708517450446E-5</v>
      </c>
    </row>
    <row r="78" spans="2:11">
      <c r="B78" s="86" t="s">
        <v>2282</v>
      </c>
      <c r="C78" s="87" t="s">
        <v>2283</v>
      </c>
      <c r="D78" s="88" t="s">
        <v>681</v>
      </c>
      <c r="E78" s="88" t="s">
        <v>131</v>
      </c>
      <c r="F78" s="101">
        <v>44704</v>
      </c>
      <c r="G78" s="90">
        <v>37926.438264999997</v>
      </c>
      <c r="H78" s="102">
        <v>-6.3233600000000001</v>
      </c>
      <c r="I78" s="90">
        <v>-2.3982252499999999</v>
      </c>
      <c r="J78" s="91">
        <f t="shared" si="1"/>
        <v>2.5233629584864052E-3</v>
      </c>
      <c r="K78" s="91">
        <f>I78/'סכום נכסי הקרן'!$C$42</f>
        <v>-1.9691162320563164E-5</v>
      </c>
    </row>
    <row r="79" spans="2:11">
      <c r="B79" s="86" t="s">
        <v>2284</v>
      </c>
      <c r="C79" s="87" t="s">
        <v>2285</v>
      </c>
      <c r="D79" s="88" t="s">
        <v>681</v>
      </c>
      <c r="E79" s="88" t="s">
        <v>131</v>
      </c>
      <c r="F79" s="101">
        <v>44705</v>
      </c>
      <c r="G79" s="90">
        <v>29050.037820000001</v>
      </c>
      <c r="H79" s="102">
        <v>-6.3167350000000004</v>
      </c>
      <c r="I79" s="90">
        <v>-1.835013979</v>
      </c>
      <c r="J79" s="91">
        <f t="shared" si="1"/>
        <v>1.9307637190932546E-3</v>
      </c>
      <c r="K79" s="91">
        <f>I79/'סכום נכסי הקרן'!$C$42</f>
        <v>-1.5066790794981201E-5</v>
      </c>
    </row>
    <row r="80" spans="2:11">
      <c r="B80" s="86" t="s">
        <v>2286</v>
      </c>
      <c r="C80" s="87" t="s">
        <v>2287</v>
      </c>
      <c r="D80" s="88" t="s">
        <v>681</v>
      </c>
      <c r="E80" s="88" t="s">
        <v>131</v>
      </c>
      <c r="F80" s="101">
        <v>44804</v>
      </c>
      <c r="G80" s="90">
        <v>33103.99596</v>
      </c>
      <c r="H80" s="102">
        <v>-5.9730499999999997</v>
      </c>
      <c r="I80" s="90">
        <v>-1.9773182659999999</v>
      </c>
      <c r="J80" s="91">
        <f t="shared" si="1"/>
        <v>2.0804933438020338E-3</v>
      </c>
      <c r="K80" s="91">
        <f>I80/'סכום נכסי הקרן'!$C$42</f>
        <v>-1.623521182391875E-5</v>
      </c>
    </row>
    <row r="81" spans="2:11">
      <c r="B81" s="86" t="s">
        <v>2288</v>
      </c>
      <c r="C81" s="87" t="s">
        <v>2289</v>
      </c>
      <c r="D81" s="88" t="s">
        <v>681</v>
      </c>
      <c r="E81" s="88" t="s">
        <v>131</v>
      </c>
      <c r="F81" s="101">
        <v>44705</v>
      </c>
      <c r="G81" s="90">
        <v>45520.747271999993</v>
      </c>
      <c r="H81" s="102">
        <v>-6.2460120000000003</v>
      </c>
      <c r="I81" s="90">
        <v>-2.8432312150000003</v>
      </c>
      <c r="J81" s="91">
        <f t="shared" si="1"/>
        <v>2.9915890220667545E-3</v>
      </c>
      <c r="K81" s="91">
        <f>I81/'סכום נכסי הקרן'!$C$42</f>
        <v>-2.3344982865749179E-5</v>
      </c>
    </row>
    <row r="82" spans="2:11">
      <c r="B82" s="86" t="s">
        <v>2288</v>
      </c>
      <c r="C82" s="87" t="s">
        <v>2290</v>
      </c>
      <c r="D82" s="88" t="s">
        <v>681</v>
      </c>
      <c r="E82" s="88" t="s">
        <v>131</v>
      </c>
      <c r="F82" s="101">
        <v>44705</v>
      </c>
      <c r="G82" s="90">
        <v>37144.201660999999</v>
      </c>
      <c r="H82" s="102">
        <v>-6.2460120000000003</v>
      </c>
      <c r="I82" s="90">
        <v>-2.3200311929999997</v>
      </c>
      <c r="J82" s="91">
        <f t="shared" si="1"/>
        <v>2.4410887905334262E-3</v>
      </c>
      <c r="K82" s="91">
        <f>I82/'סכום נכסי הקרן'!$C$42</f>
        <v>-1.9049132607595057E-5</v>
      </c>
    </row>
    <row r="83" spans="2:11">
      <c r="B83" s="86" t="s">
        <v>2291</v>
      </c>
      <c r="C83" s="87" t="s">
        <v>2292</v>
      </c>
      <c r="D83" s="88" t="s">
        <v>681</v>
      </c>
      <c r="E83" s="88" t="s">
        <v>131</v>
      </c>
      <c r="F83" s="101">
        <v>44705</v>
      </c>
      <c r="G83" s="90">
        <v>16163.325800000001</v>
      </c>
      <c r="H83" s="102">
        <v>-6.1561360000000001</v>
      </c>
      <c r="I83" s="90">
        <v>-0.99503631100000001</v>
      </c>
      <c r="J83" s="91">
        <f t="shared" si="1"/>
        <v>1.0469566065682775E-3</v>
      </c>
      <c r="K83" s="91">
        <f>I83/'סכום נכסי הקרן'!$C$42</f>
        <v>-8.1699671516490683E-6</v>
      </c>
    </row>
    <row r="84" spans="2:11">
      <c r="B84" s="86" t="s">
        <v>2293</v>
      </c>
      <c r="C84" s="87" t="s">
        <v>2294</v>
      </c>
      <c r="D84" s="88" t="s">
        <v>681</v>
      </c>
      <c r="E84" s="88" t="s">
        <v>131</v>
      </c>
      <c r="F84" s="101">
        <v>44684</v>
      </c>
      <c r="G84" s="90">
        <v>828.425747</v>
      </c>
      <c r="H84" s="102">
        <v>-6.2014120000000004</v>
      </c>
      <c r="I84" s="90">
        <v>-5.1374090999999997E-2</v>
      </c>
      <c r="J84" s="91">
        <f t="shared" si="1"/>
        <v>5.4054754971539808E-5</v>
      </c>
      <c r="K84" s="91">
        <f>I84/'סכום נכסי הקרן'!$C$42</f>
        <v>-4.2181841132411695E-7</v>
      </c>
    </row>
    <row r="85" spans="2:11">
      <c r="B85" s="86" t="s">
        <v>2293</v>
      </c>
      <c r="C85" s="87" t="s">
        <v>2295</v>
      </c>
      <c r="D85" s="88" t="s">
        <v>681</v>
      </c>
      <c r="E85" s="88" t="s">
        <v>131</v>
      </c>
      <c r="F85" s="101">
        <v>44684</v>
      </c>
      <c r="G85" s="90">
        <v>56576.767638999998</v>
      </c>
      <c r="H85" s="102">
        <v>-6.2014120000000004</v>
      </c>
      <c r="I85" s="90">
        <v>-3.508558313</v>
      </c>
      <c r="J85" s="91">
        <f t="shared" si="1"/>
        <v>3.6916324205633943E-3</v>
      </c>
      <c r="K85" s="91">
        <f>I85/'סכום נכסי הקרן'!$C$42</f>
        <v>-2.8807799122473699E-5</v>
      </c>
    </row>
    <row r="86" spans="2:11">
      <c r="B86" s="86" t="s">
        <v>2296</v>
      </c>
      <c r="C86" s="87" t="s">
        <v>2297</v>
      </c>
      <c r="D86" s="88" t="s">
        <v>681</v>
      </c>
      <c r="E86" s="88" t="s">
        <v>131</v>
      </c>
      <c r="F86" s="101">
        <v>44684</v>
      </c>
      <c r="G86" s="90">
        <v>114443.04390400001</v>
      </c>
      <c r="H86" s="102">
        <v>-6.2531160000000003</v>
      </c>
      <c r="I86" s="90">
        <v>-7.1562559759999997</v>
      </c>
      <c r="J86" s="91">
        <f t="shared" si="1"/>
        <v>7.5296643846466792E-3</v>
      </c>
      <c r="K86" s="91">
        <f>I86/'סכום נכסי הקרן'!$C$42</f>
        <v>-5.8758032854051628E-5</v>
      </c>
    </row>
    <row r="87" spans="2:11">
      <c r="B87" s="86" t="s">
        <v>2298</v>
      </c>
      <c r="C87" s="87" t="s">
        <v>2299</v>
      </c>
      <c r="D87" s="88" t="s">
        <v>681</v>
      </c>
      <c r="E87" s="88" t="s">
        <v>131</v>
      </c>
      <c r="F87" s="101">
        <v>44684</v>
      </c>
      <c r="G87" s="90">
        <v>24259.63824</v>
      </c>
      <c r="H87" s="102">
        <v>-6.1468999999999996</v>
      </c>
      <c r="I87" s="90">
        <v>-1.4912157400000003</v>
      </c>
      <c r="J87" s="91">
        <f t="shared" si="1"/>
        <v>1.5690263295442726E-3</v>
      </c>
      <c r="K87" s="91">
        <f>I87/'סכום נכסי הקרן'!$C$42</f>
        <v>-1.2243958815511065E-5</v>
      </c>
    </row>
    <row r="88" spans="2:11">
      <c r="B88" s="86" t="s">
        <v>2300</v>
      </c>
      <c r="C88" s="87" t="s">
        <v>2301</v>
      </c>
      <c r="D88" s="88" t="s">
        <v>681</v>
      </c>
      <c r="E88" s="88" t="s">
        <v>131</v>
      </c>
      <c r="F88" s="101">
        <v>44684</v>
      </c>
      <c r="G88" s="90">
        <v>33164.057639999999</v>
      </c>
      <c r="H88" s="102">
        <v>-6.1148610000000003</v>
      </c>
      <c r="I88" s="90">
        <v>-2.0279359070000003</v>
      </c>
      <c r="J88" s="91">
        <f t="shared" si="1"/>
        <v>2.1337521777440764E-3</v>
      </c>
      <c r="K88" s="91">
        <f>I88/'סכום נכסי הקרן'!$C$42</f>
        <v>-1.6650819234113017E-5</v>
      </c>
    </row>
    <row r="89" spans="2:11">
      <c r="B89" s="86" t="s">
        <v>2300</v>
      </c>
      <c r="C89" s="87" t="s">
        <v>2302</v>
      </c>
      <c r="D89" s="88" t="s">
        <v>681</v>
      </c>
      <c r="E89" s="88" t="s">
        <v>131</v>
      </c>
      <c r="F89" s="101">
        <v>44684</v>
      </c>
      <c r="G89" s="90">
        <v>40444.938349999997</v>
      </c>
      <c r="H89" s="102">
        <v>-6.1148610000000003</v>
      </c>
      <c r="I89" s="90">
        <v>-2.473151616</v>
      </c>
      <c r="J89" s="91">
        <f t="shared" si="1"/>
        <v>2.6021989296189734E-3</v>
      </c>
      <c r="K89" s="91">
        <f>I89/'סכום נכסי הקרן'!$C$42</f>
        <v>-2.0306361929105326E-5</v>
      </c>
    </row>
    <row r="90" spans="2:11">
      <c r="B90" s="86" t="s">
        <v>2303</v>
      </c>
      <c r="C90" s="87" t="s">
        <v>2304</v>
      </c>
      <c r="D90" s="88" t="s">
        <v>681</v>
      </c>
      <c r="E90" s="88" t="s">
        <v>131</v>
      </c>
      <c r="F90" s="101">
        <v>44817</v>
      </c>
      <c r="G90" s="90">
        <v>24303.586859999996</v>
      </c>
      <c r="H90" s="102">
        <v>-5.7154160000000003</v>
      </c>
      <c r="I90" s="90">
        <v>-1.3890510710000004</v>
      </c>
      <c r="J90" s="91">
        <f t="shared" si="1"/>
        <v>1.4615307798995407E-3</v>
      </c>
      <c r="K90" s="91">
        <f>I90/'סכום נכסי הקרן'!$C$42</f>
        <v>-1.1405113056254044E-5</v>
      </c>
    </row>
    <row r="91" spans="2:11">
      <c r="B91" s="86" t="s">
        <v>2305</v>
      </c>
      <c r="C91" s="87" t="s">
        <v>2306</v>
      </c>
      <c r="D91" s="88" t="s">
        <v>681</v>
      </c>
      <c r="E91" s="88" t="s">
        <v>131</v>
      </c>
      <c r="F91" s="101">
        <v>44817</v>
      </c>
      <c r="G91" s="90">
        <v>40518.186049999997</v>
      </c>
      <c r="H91" s="102">
        <v>-5.6835639999999996</v>
      </c>
      <c r="I91" s="90">
        <v>-2.3028771680000002</v>
      </c>
      <c r="J91" s="91">
        <f t="shared" si="1"/>
        <v>2.4230396805618136E-3</v>
      </c>
      <c r="K91" s="91">
        <f>I91/'סכום נכסי הקרן'!$C$42</f>
        <v>-1.890828566641387E-5</v>
      </c>
    </row>
    <row r="92" spans="2:11">
      <c r="B92" s="86" t="s">
        <v>2307</v>
      </c>
      <c r="C92" s="87" t="s">
        <v>2308</v>
      </c>
      <c r="D92" s="88" t="s">
        <v>681</v>
      </c>
      <c r="E92" s="88" t="s">
        <v>131</v>
      </c>
      <c r="F92" s="101">
        <v>44816</v>
      </c>
      <c r="G92" s="90">
        <v>8120.7283399999988</v>
      </c>
      <c r="H92" s="102">
        <v>-4.6986470000000002</v>
      </c>
      <c r="I92" s="90">
        <v>-0.38156436000000005</v>
      </c>
      <c r="J92" s="91">
        <f t="shared" si="1"/>
        <v>4.0147412020725406E-4</v>
      </c>
      <c r="K92" s="91">
        <f>I92/'סכום נכסי הקרן'!$C$42</f>
        <v>-3.1329191236318609E-6</v>
      </c>
    </row>
    <row r="93" spans="2:11">
      <c r="B93" s="86" t="s">
        <v>2309</v>
      </c>
      <c r="C93" s="87" t="s">
        <v>2310</v>
      </c>
      <c r="D93" s="88" t="s">
        <v>681</v>
      </c>
      <c r="E93" s="88" t="s">
        <v>131</v>
      </c>
      <c r="F93" s="101">
        <v>44816</v>
      </c>
      <c r="G93" s="90">
        <v>40615.849649999996</v>
      </c>
      <c r="H93" s="102">
        <v>-4.6671779999999998</v>
      </c>
      <c r="I93" s="90">
        <v>-1.8956138519999999</v>
      </c>
      <c r="J93" s="91">
        <f t="shared" si="1"/>
        <v>1.9945256508872677E-3</v>
      </c>
      <c r="K93" s="91">
        <f>I93/'סכום נכסי הקרן'!$C$42</f>
        <v>-1.5564359543308119E-5</v>
      </c>
    </row>
    <row r="94" spans="2:11">
      <c r="B94" s="86" t="s">
        <v>2311</v>
      </c>
      <c r="C94" s="87" t="s">
        <v>2312</v>
      </c>
      <c r="D94" s="88" t="s">
        <v>681</v>
      </c>
      <c r="E94" s="88" t="s">
        <v>131</v>
      </c>
      <c r="F94" s="101">
        <v>44700</v>
      </c>
      <c r="G94" s="90">
        <v>34260.879198000002</v>
      </c>
      <c r="H94" s="102">
        <v>-5.0204209999999998</v>
      </c>
      <c r="I94" s="90">
        <v>-1.720040214</v>
      </c>
      <c r="J94" s="91">
        <f t="shared" si="1"/>
        <v>1.8097907038192639E-3</v>
      </c>
      <c r="K94" s="91">
        <f>I94/'סכום נכסי הקרן'!$C$42</f>
        <v>-1.4122773101388289E-5</v>
      </c>
    </row>
    <row r="95" spans="2:11">
      <c r="B95" s="86" t="s">
        <v>2313</v>
      </c>
      <c r="C95" s="87" t="s">
        <v>2314</v>
      </c>
      <c r="D95" s="88" t="s">
        <v>681</v>
      </c>
      <c r="E95" s="88" t="s">
        <v>131</v>
      </c>
      <c r="F95" s="101">
        <v>44700</v>
      </c>
      <c r="G95" s="90">
        <v>78664.784352000002</v>
      </c>
      <c r="H95" s="102">
        <v>-4.9262040000000002</v>
      </c>
      <c r="I95" s="90">
        <v>-3.8751874769999999</v>
      </c>
      <c r="J95" s="91">
        <f t="shared" si="1"/>
        <v>4.0773920367372452E-3</v>
      </c>
      <c r="K95" s="91">
        <f>I95/'סכום נכסי הקרן'!$C$42</f>
        <v>-3.1818089494396173E-5</v>
      </c>
    </row>
    <row r="96" spans="2:11">
      <c r="B96" s="86" t="s">
        <v>2315</v>
      </c>
      <c r="C96" s="87" t="s">
        <v>2316</v>
      </c>
      <c r="D96" s="88" t="s">
        <v>681</v>
      </c>
      <c r="E96" s="88" t="s">
        <v>131</v>
      </c>
      <c r="F96" s="101">
        <v>44900</v>
      </c>
      <c r="G96" s="90">
        <v>24508.680420000001</v>
      </c>
      <c r="H96" s="102">
        <v>-4.1977779999999996</v>
      </c>
      <c r="I96" s="90">
        <v>-1.028820106</v>
      </c>
      <c r="J96" s="91">
        <f t="shared" si="1"/>
        <v>1.0825032162539599E-3</v>
      </c>
      <c r="K96" s="91">
        <f>I96/'סכום נכסי הקרן'!$C$42</f>
        <v>-8.447356521621562E-6</v>
      </c>
    </row>
    <row r="97" spans="2:11">
      <c r="B97" s="86" t="s">
        <v>2315</v>
      </c>
      <c r="C97" s="87" t="s">
        <v>2317</v>
      </c>
      <c r="D97" s="88" t="s">
        <v>681</v>
      </c>
      <c r="E97" s="88" t="s">
        <v>131</v>
      </c>
      <c r="F97" s="101">
        <v>44900</v>
      </c>
      <c r="G97" s="90">
        <v>213996.461476</v>
      </c>
      <c r="H97" s="102">
        <v>-4.1977779999999996</v>
      </c>
      <c r="I97" s="90">
        <v>-8.9830973489999995</v>
      </c>
      <c r="J97" s="91">
        <f t="shared" si="1"/>
        <v>9.4518290569011506E-3</v>
      </c>
      <c r="K97" s="91">
        <f>I97/'סכום נכסי הקרן'!$C$42</f>
        <v>-7.3757720648041572E-5</v>
      </c>
    </row>
    <row r="98" spans="2:11">
      <c r="B98" s="86" t="s">
        <v>2318</v>
      </c>
      <c r="C98" s="87" t="s">
        <v>2319</v>
      </c>
      <c r="D98" s="88" t="s">
        <v>681</v>
      </c>
      <c r="E98" s="88" t="s">
        <v>131</v>
      </c>
      <c r="F98" s="101">
        <v>44900</v>
      </c>
      <c r="G98" s="90">
        <v>29427.995952000005</v>
      </c>
      <c r="H98" s="102">
        <v>-4.1355339999999998</v>
      </c>
      <c r="I98" s="90">
        <v>-1.2170046780000001</v>
      </c>
      <c r="J98" s="91">
        <f t="shared" si="1"/>
        <v>1.2805071269972974E-3</v>
      </c>
      <c r="K98" s="91">
        <f>I98/'סכום נכסי הקרן'!$C$42</f>
        <v>-9.9924878446604257E-6</v>
      </c>
    </row>
    <row r="99" spans="2:11">
      <c r="B99" s="86" t="s">
        <v>2320</v>
      </c>
      <c r="C99" s="87" t="s">
        <v>2321</v>
      </c>
      <c r="D99" s="88" t="s">
        <v>681</v>
      </c>
      <c r="E99" s="88" t="s">
        <v>131</v>
      </c>
      <c r="F99" s="101">
        <v>44816</v>
      </c>
      <c r="G99" s="90">
        <v>33534.438000000002</v>
      </c>
      <c r="H99" s="102">
        <v>-4.705597</v>
      </c>
      <c r="I99" s="90">
        <v>-1.5779955139999999</v>
      </c>
      <c r="J99" s="91">
        <f t="shared" si="1"/>
        <v>1.6603342111777516E-3</v>
      </c>
      <c r="K99" s="91">
        <f>I99/'סכום נכסי הקרן'!$C$42</f>
        <v>-1.2956483469304856E-5</v>
      </c>
    </row>
    <row r="100" spans="2:11">
      <c r="B100" s="86" t="s">
        <v>2322</v>
      </c>
      <c r="C100" s="87" t="s">
        <v>2323</v>
      </c>
      <c r="D100" s="88" t="s">
        <v>681</v>
      </c>
      <c r="E100" s="88" t="s">
        <v>131</v>
      </c>
      <c r="F100" s="101">
        <v>44810</v>
      </c>
      <c r="G100" s="90">
        <v>32751.488259999998</v>
      </c>
      <c r="H100" s="102">
        <v>-3.8802449999999999</v>
      </c>
      <c r="I100" s="90">
        <v>-1.270837829</v>
      </c>
      <c r="J100" s="91">
        <f t="shared" si="1"/>
        <v>1.3371492539918344E-3</v>
      </c>
      <c r="K100" s="91">
        <f>I100/'סכום נכסי הקרן'!$C$42</f>
        <v>-1.0434496915563331E-5</v>
      </c>
    </row>
    <row r="101" spans="2:11">
      <c r="B101" s="86" t="s">
        <v>2324</v>
      </c>
      <c r="C101" s="87" t="s">
        <v>2325</v>
      </c>
      <c r="D101" s="88" t="s">
        <v>681</v>
      </c>
      <c r="E101" s="88" t="s">
        <v>131</v>
      </c>
      <c r="F101" s="101">
        <v>44810</v>
      </c>
      <c r="G101" s="90">
        <v>40945.4643</v>
      </c>
      <c r="H101" s="102">
        <v>-3.8647580000000001</v>
      </c>
      <c r="I101" s="90">
        <v>-1.582443311</v>
      </c>
      <c r="J101" s="91">
        <f t="shared" si="1"/>
        <v>1.6650140911000678E-3</v>
      </c>
      <c r="K101" s="91">
        <f>I101/'סכום נכסי הקרן'!$C$42</f>
        <v>-1.2993003096765168E-5</v>
      </c>
    </row>
    <row r="102" spans="2:11">
      <c r="B102" s="86" t="s">
        <v>2326</v>
      </c>
      <c r="C102" s="87" t="s">
        <v>2327</v>
      </c>
      <c r="D102" s="88" t="s">
        <v>681</v>
      </c>
      <c r="E102" s="88" t="s">
        <v>131</v>
      </c>
      <c r="F102" s="101">
        <v>44816</v>
      </c>
      <c r="G102" s="90">
        <v>77826.535806999993</v>
      </c>
      <c r="H102" s="102">
        <v>-4.5402050000000003</v>
      </c>
      <c r="I102" s="90">
        <v>-3.5334843080000007</v>
      </c>
      <c r="J102" s="91">
        <f t="shared" si="1"/>
        <v>3.7178590364688098E-3</v>
      </c>
      <c r="K102" s="91">
        <f>I102/'סכום נכסי הקרן'!$C$42</f>
        <v>-2.9012459553576473E-5</v>
      </c>
    </row>
    <row r="103" spans="2:11">
      <c r="B103" s="86" t="s">
        <v>2328</v>
      </c>
      <c r="C103" s="87" t="s">
        <v>2329</v>
      </c>
      <c r="D103" s="88" t="s">
        <v>681</v>
      </c>
      <c r="E103" s="88" t="s">
        <v>131</v>
      </c>
      <c r="F103" s="101">
        <v>44881</v>
      </c>
      <c r="G103" s="90">
        <v>28673.788800999999</v>
      </c>
      <c r="H103" s="102">
        <v>-3.9831859999999999</v>
      </c>
      <c r="I103" s="90">
        <v>-1.1421304270000001</v>
      </c>
      <c r="J103" s="91">
        <f t="shared" si="1"/>
        <v>1.2017259901888123E-3</v>
      </c>
      <c r="K103" s="91">
        <f>I103/'סכום נכסי הקרן'!$C$42</f>
        <v>-9.3777161379278793E-6</v>
      </c>
    </row>
    <row r="104" spans="2:11">
      <c r="B104" s="86" t="s">
        <v>2330</v>
      </c>
      <c r="C104" s="87" t="s">
        <v>2331</v>
      </c>
      <c r="D104" s="88" t="s">
        <v>681</v>
      </c>
      <c r="E104" s="88" t="s">
        <v>131</v>
      </c>
      <c r="F104" s="101">
        <v>44810</v>
      </c>
      <c r="G104" s="90">
        <v>24611.959676999999</v>
      </c>
      <c r="H104" s="102">
        <v>-3.6762000000000001</v>
      </c>
      <c r="I104" s="90">
        <v>-0.90478488899999998</v>
      </c>
      <c r="J104" s="91">
        <f t="shared" si="1"/>
        <v>9.5199592878143281E-4</v>
      </c>
      <c r="K104" s="91">
        <f>I104/'סכום נכסי הקרן'!$C$42</f>
        <v>-7.4289377590748519E-6</v>
      </c>
    </row>
    <row r="105" spans="2:11">
      <c r="B105" s="86" t="s">
        <v>2332</v>
      </c>
      <c r="C105" s="87" t="s">
        <v>2333</v>
      </c>
      <c r="D105" s="88" t="s">
        <v>681</v>
      </c>
      <c r="E105" s="88" t="s">
        <v>131</v>
      </c>
      <c r="F105" s="101">
        <v>44881</v>
      </c>
      <c r="G105" s="90">
        <v>110799.96459800001</v>
      </c>
      <c r="H105" s="102">
        <v>-3.794492</v>
      </c>
      <c r="I105" s="90">
        <v>-4.204295278</v>
      </c>
      <c r="J105" s="91">
        <f t="shared" si="1"/>
        <v>4.4236724515532913E-3</v>
      </c>
      <c r="K105" s="91">
        <f>I105/'סכום נכסי הקרן'!$C$42</f>
        <v>-3.4520302362205235E-5</v>
      </c>
    </row>
    <row r="106" spans="2:11">
      <c r="B106" s="86" t="s">
        <v>2334</v>
      </c>
      <c r="C106" s="87" t="s">
        <v>2335</v>
      </c>
      <c r="D106" s="88" t="s">
        <v>681</v>
      </c>
      <c r="E106" s="88" t="s">
        <v>131</v>
      </c>
      <c r="F106" s="101">
        <v>44889</v>
      </c>
      <c r="G106" s="90">
        <v>90509.741299999994</v>
      </c>
      <c r="H106" s="102">
        <v>-3.4711129999999999</v>
      </c>
      <c r="I106" s="90">
        <v>-3.1416951789999996</v>
      </c>
      <c r="J106" s="91">
        <f t="shared" si="1"/>
        <v>3.3056266259993369E-3</v>
      </c>
      <c r="K106" s="91">
        <f>I106/'סכום נכסי הקרן'!$C$42</f>
        <v>-2.5795587687778595E-5</v>
      </c>
    </row>
    <row r="107" spans="2:11">
      <c r="B107" s="86" t="s">
        <v>2336</v>
      </c>
      <c r="C107" s="87" t="s">
        <v>2337</v>
      </c>
      <c r="D107" s="88" t="s">
        <v>681</v>
      </c>
      <c r="E107" s="88" t="s">
        <v>131</v>
      </c>
      <c r="F107" s="101">
        <v>44889</v>
      </c>
      <c r="G107" s="90">
        <v>116506.91827600001</v>
      </c>
      <c r="H107" s="102">
        <v>-3.4680420000000001</v>
      </c>
      <c r="I107" s="90">
        <v>-4.0405094310000003</v>
      </c>
      <c r="J107" s="91">
        <f t="shared" si="1"/>
        <v>4.251340374137243E-3</v>
      </c>
      <c r="K107" s="91">
        <f>I107/'סכום נכסי הקרן'!$C$42</f>
        <v>-3.3175502202550541E-5</v>
      </c>
    </row>
    <row r="108" spans="2:11">
      <c r="B108" s="86" t="s">
        <v>2338</v>
      </c>
      <c r="C108" s="87" t="s">
        <v>2339</v>
      </c>
      <c r="D108" s="88" t="s">
        <v>681</v>
      </c>
      <c r="E108" s="88" t="s">
        <v>131</v>
      </c>
      <c r="F108" s="101">
        <v>44889</v>
      </c>
      <c r="G108" s="90">
        <v>28800.263163</v>
      </c>
      <c r="H108" s="102">
        <v>-3.4649719999999999</v>
      </c>
      <c r="I108" s="90">
        <v>-0.99792117100000011</v>
      </c>
      <c r="J108" s="91">
        <f t="shared" si="1"/>
        <v>1.0499919965360962E-3</v>
      </c>
      <c r="K108" s="91">
        <f>I108/'סכום נכסי הקרן'!$C$42</f>
        <v>-8.1936539369216783E-6</v>
      </c>
    </row>
    <row r="109" spans="2:11">
      <c r="B109" s="86" t="s">
        <v>2340</v>
      </c>
      <c r="C109" s="87" t="s">
        <v>2341</v>
      </c>
      <c r="D109" s="88" t="s">
        <v>681</v>
      </c>
      <c r="E109" s="88" t="s">
        <v>131</v>
      </c>
      <c r="F109" s="101">
        <v>44901</v>
      </c>
      <c r="G109" s="90">
        <v>65833.079488000003</v>
      </c>
      <c r="H109" s="102">
        <v>-3.4059900000000001</v>
      </c>
      <c r="I109" s="90">
        <v>-2.2422683590000001</v>
      </c>
      <c r="J109" s="91">
        <f t="shared" si="1"/>
        <v>2.3592683464935989E-3</v>
      </c>
      <c r="K109" s="91">
        <f>I109/'סכום נכסי הקרן'!$C$42</f>
        <v>-1.8410643547069569E-5</v>
      </c>
    </row>
    <row r="110" spans="2:11">
      <c r="B110" s="86" t="s">
        <v>2342</v>
      </c>
      <c r="C110" s="87" t="s">
        <v>2343</v>
      </c>
      <c r="D110" s="88" t="s">
        <v>681</v>
      </c>
      <c r="E110" s="88" t="s">
        <v>131</v>
      </c>
      <c r="F110" s="101">
        <v>44692</v>
      </c>
      <c r="G110" s="90">
        <v>28807.099614999999</v>
      </c>
      <c r="H110" s="102">
        <v>-4.2822740000000001</v>
      </c>
      <c r="I110" s="90">
        <v>-1.2335988299999998</v>
      </c>
      <c r="J110" s="91">
        <f t="shared" si="1"/>
        <v>1.2979671501891525E-3</v>
      </c>
      <c r="K110" s="91">
        <f>I110/'סכום נכסי הקרן'!$C$42</f>
        <v>-1.0128737823933262E-5</v>
      </c>
    </row>
    <row r="111" spans="2:11">
      <c r="B111" s="86" t="s">
        <v>2344</v>
      </c>
      <c r="C111" s="87" t="s">
        <v>2345</v>
      </c>
      <c r="D111" s="88" t="s">
        <v>681</v>
      </c>
      <c r="E111" s="88" t="s">
        <v>131</v>
      </c>
      <c r="F111" s="101">
        <v>44889</v>
      </c>
      <c r="G111" s="90">
        <v>32944.862187999999</v>
      </c>
      <c r="H111" s="102">
        <v>-3.3698899999999998</v>
      </c>
      <c r="I111" s="90">
        <v>-1.1102056230000001</v>
      </c>
      <c r="J111" s="91">
        <f t="shared" si="1"/>
        <v>1.1681353723473318E-3</v>
      </c>
      <c r="K111" s="91">
        <f>I111/'סכום נכסי הקרן'!$C$42</f>
        <v>-9.1155904274191751E-6</v>
      </c>
    </row>
    <row r="112" spans="2:11">
      <c r="B112" s="86" t="s">
        <v>2346</v>
      </c>
      <c r="C112" s="87" t="s">
        <v>2347</v>
      </c>
      <c r="D112" s="88" t="s">
        <v>681</v>
      </c>
      <c r="E112" s="88" t="s">
        <v>131</v>
      </c>
      <c r="F112" s="101">
        <v>44692</v>
      </c>
      <c r="G112" s="90">
        <v>25355.038211999999</v>
      </c>
      <c r="H112" s="102">
        <v>-4.0908280000000001</v>
      </c>
      <c r="I112" s="90">
        <v>-1.037231008</v>
      </c>
      <c r="J112" s="91">
        <f t="shared" si="1"/>
        <v>1.0913529932105905E-3</v>
      </c>
      <c r="K112" s="91">
        <f>I112/'סכום נכסי הקרן'!$C$42</f>
        <v>-8.5164161049715217E-6</v>
      </c>
    </row>
    <row r="113" spans="2:11">
      <c r="B113" s="86" t="s">
        <v>2348</v>
      </c>
      <c r="C113" s="87" t="s">
        <v>2349</v>
      </c>
      <c r="D113" s="88" t="s">
        <v>681</v>
      </c>
      <c r="E113" s="88" t="s">
        <v>131</v>
      </c>
      <c r="F113" s="101">
        <v>44889</v>
      </c>
      <c r="G113" s="90">
        <v>103160.229488</v>
      </c>
      <c r="H113" s="102">
        <v>-3.1619329999999999</v>
      </c>
      <c r="I113" s="90">
        <v>-3.2618574199999997</v>
      </c>
      <c r="J113" s="91">
        <f t="shared" si="1"/>
        <v>3.4320588483054428E-3</v>
      </c>
      <c r="K113" s="91">
        <f>I113/'סכום נכסי הקרן'!$C$42</f>
        <v>-2.6782206518655152E-5</v>
      </c>
    </row>
    <row r="114" spans="2:11">
      <c r="B114" s="86" t="s">
        <v>2350</v>
      </c>
      <c r="C114" s="87" t="s">
        <v>2351</v>
      </c>
      <c r="D114" s="88" t="s">
        <v>681</v>
      </c>
      <c r="E114" s="88" t="s">
        <v>131</v>
      </c>
      <c r="F114" s="101">
        <v>44692</v>
      </c>
      <c r="G114" s="90">
        <v>74284.154955000005</v>
      </c>
      <c r="H114" s="102">
        <v>-4.0539649999999998</v>
      </c>
      <c r="I114" s="90">
        <v>-3.0114536240000001</v>
      </c>
      <c r="J114" s="91">
        <f t="shared" si="1"/>
        <v>3.1685891581707129E-3</v>
      </c>
      <c r="K114" s="91">
        <f>I114/'סכום נכסי הקרן'!$C$42</f>
        <v>-2.4726210405395489E-5</v>
      </c>
    </row>
    <row r="115" spans="2:11">
      <c r="B115" s="86" t="s">
        <v>2352</v>
      </c>
      <c r="C115" s="87" t="s">
        <v>2353</v>
      </c>
      <c r="D115" s="88" t="s">
        <v>681</v>
      </c>
      <c r="E115" s="88" t="s">
        <v>131</v>
      </c>
      <c r="F115" s="101">
        <v>44692</v>
      </c>
      <c r="G115" s="90">
        <v>41273.858155000002</v>
      </c>
      <c r="H115" s="102">
        <v>-4.0500040000000004</v>
      </c>
      <c r="I115" s="90">
        <v>-1.6715927320000001</v>
      </c>
      <c r="J115" s="91">
        <f t="shared" si="1"/>
        <v>1.7588152662490286E-3</v>
      </c>
      <c r="K115" s="91">
        <f>I115/'סכום נכסי הקרן'!$C$42</f>
        <v>-1.3724984264795663E-5</v>
      </c>
    </row>
    <row r="116" spans="2:11">
      <c r="B116" s="86" t="s">
        <v>2354</v>
      </c>
      <c r="C116" s="87" t="s">
        <v>2355</v>
      </c>
      <c r="D116" s="88" t="s">
        <v>681</v>
      </c>
      <c r="E116" s="88" t="s">
        <v>131</v>
      </c>
      <c r="F116" s="101">
        <v>44726</v>
      </c>
      <c r="G116" s="90">
        <v>168637.00188</v>
      </c>
      <c r="H116" s="102">
        <v>-3.8071990000000002</v>
      </c>
      <c r="I116" s="90">
        <v>-6.42034664</v>
      </c>
      <c r="J116" s="91">
        <f t="shared" si="1"/>
        <v>6.755355816564208E-3</v>
      </c>
      <c r="K116" s="91">
        <f>I116/'סכום נכסי הקרן'!$C$42</f>
        <v>-5.2715685418841427E-5</v>
      </c>
    </row>
    <row r="117" spans="2:11">
      <c r="B117" s="86" t="s">
        <v>2356</v>
      </c>
      <c r="C117" s="87" t="s">
        <v>2357</v>
      </c>
      <c r="D117" s="88" t="s">
        <v>681</v>
      </c>
      <c r="E117" s="88" t="s">
        <v>131</v>
      </c>
      <c r="F117" s="101">
        <v>44726</v>
      </c>
      <c r="G117" s="90">
        <v>16947.404040000001</v>
      </c>
      <c r="H117" s="102">
        <v>-3.7152259999999999</v>
      </c>
      <c r="I117" s="90">
        <v>-0.62963434900000004</v>
      </c>
      <c r="J117" s="91">
        <f t="shared" si="1"/>
        <v>6.6248822693252109E-4</v>
      </c>
      <c r="K117" s="91">
        <f>I117/'סכום נכסי הקרן'!$C$42</f>
        <v>-5.1697529949537138E-6</v>
      </c>
    </row>
    <row r="118" spans="2:11">
      <c r="B118" s="86" t="s">
        <v>2358</v>
      </c>
      <c r="C118" s="87" t="s">
        <v>2359</v>
      </c>
      <c r="D118" s="88" t="s">
        <v>681</v>
      </c>
      <c r="E118" s="88" t="s">
        <v>131</v>
      </c>
      <c r="F118" s="101">
        <v>44811</v>
      </c>
      <c r="G118" s="90">
        <v>24801.67122</v>
      </c>
      <c r="H118" s="102">
        <v>-3.5988319999999998</v>
      </c>
      <c r="I118" s="90">
        <v>-0.89257046900000003</v>
      </c>
      <c r="J118" s="91">
        <f t="shared" si="1"/>
        <v>9.391441689280181E-4</v>
      </c>
      <c r="K118" s="91">
        <f>I118/'סכום נכסי הקרן'!$C$42</f>
        <v>-7.3286485444268406E-6</v>
      </c>
    </row>
    <row r="119" spans="2:11">
      <c r="B119" s="86" t="s">
        <v>2360</v>
      </c>
      <c r="C119" s="87" t="s">
        <v>2361</v>
      </c>
      <c r="D119" s="88" t="s">
        <v>681</v>
      </c>
      <c r="E119" s="88" t="s">
        <v>131</v>
      </c>
      <c r="F119" s="101">
        <v>44812</v>
      </c>
      <c r="G119" s="90">
        <v>102574.12580800001</v>
      </c>
      <c r="H119" s="102">
        <v>-3.5699879999999999</v>
      </c>
      <c r="I119" s="90">
        <v>-3.661884181</v>
      </c>
      <c r="J119" s="91">
        <f t="shared" si="1"/>
        <v>3.8529587246246898E-3</v>
      </c>
      <c r="K119" s="91">
        <f>I119/'סכום נכסי הקרן'!$C$42</f>
        <v>-3.0066715295893707E-5</v>
      </c>
    </row>
    <row r="120" spans="2:11">
      <c r="B120" s="86" t="s">
        <v>2362</v>
      </c>
      <c r="C120" s="87" t="s">
        <v>2363</v>
      </c>
      <c r="D120" s="88" t="s">
        <v>681</v>
      </c>
      <c r="E120" s="88" t="s">
        <v>131</v>
      </c>
      <c r="F120" s="101">
        <v>44812</v>
      </c>
      <c r="G120" s="90">
        <v>41360.534599999999</v>
      </c>
      <c r="H120" s="102">
        <v>-3.5699879999999999</v>
      </c>
      <c r="I120" s="90">
        <v>-1.4765662019999999</v>
      </c>
      <c r="J120" s="91">
        <f t="shared" si="1"/>
        <v>1.5536123889445977E-3</v>
      </c>
      <c r="K120" s="91">
        <f>I120/'סכום נכסי הקרן'!$C$42</f>
        <v>-1.2123675522405353E-5</v>
      </c>
    </row>
    <row r="121" spans="2:11">
      <c r="B121" s="86" t="s">
        <v>2364</v>
      </c>
      <c r="C121" s="87" t="s">
        <v>2365</v>
      </c>
      <c r="D121" s="88" t="s">
        <v>681</v>
      </c>
      <c r="E121" s="88" t="s">
        <v>131</v>
      </c>
      <c r="F121" s="101">
        <v>44811</v>
      </c>
      <c r="G121" s="90">
        <v>33107.960400000004</v>
      </c>
      <c r="H121" s="102">
        <v>-3.476591</v>
      </c>
      <c r="I121" s="90">
        <v>-1.151028519</v>
      </c>
      <c r="J121" s="91">
        <f t="shared" si="1"/>
        <v>1.2110883783773296E-3</v>
      </c>
      <c r="K121" s="91">
        <f>I121/'סכום נכסי הקרן'!$C$42</f>
        <v>-9.4507759032336199E-6</v>
      </c>
    </row>
    <row r="122" spans="2:11">
      <c r="B122" s="86" t="s">
        <v>2364</v>
      </c>
      <c r="C122" s="87" t="s">
        <v>2366</v>
      </c>
      <c r="D122" s="88" t="s">
        <v>681</v>
      </c>
      <c r="E122" s="88" t="s">
        <v>131</v>
      </c>
      <c r="F122" s="101">
        <v>44811</v>
      </c>
      <c r="G122" s="90">
        <v>38176.705349999997</v>
      </c>
      <c r="H122" s="102">
        <v>-3.476591</v>
      </c>
      <c r="I122" s="90">
        <v>-1.3272480720000002</v>
      </c>
      <c r="J122" s="91">
        <f t="shared" si="1"/>
        <v>1.3965029438361965E-3</v>
      </c>
      <c r="K122" s="91">
        <f>I122/'סכום נכסי הקרן'!$C$42</f>
        <v>-1.0897665774057926E-5</v>
      </c>
    </row>
    <row r="123" spans="2:11">
      <c r="B123" s="86" t="s">
        <v>2367</v>
      </c>
      <c r="C123" s="87" t="s">
        <v>2368</v>
      </c>
      <c r="D123" s="88" t="s">
        <v>681</v>
      </c>
      <c r="E123" s="88" t="s">
        <v>131</v>
      </c>
      <c r="F123" s="101">
        <v>44907</v>
      </c>
      <c r="G123" s="90">
        <v>20696.137634999999</v>
      </c>
      <c r="H123" s="102">
        <v>-2.7833130000000001</v>
      </c>
      <c r="I123" s="90">
        <v>-0.57603822500000001</v>
      </c>
      <c r="J123" s="91">
        <f t="shared" si="1"/>
        <v>6.0609549484030227E-4</v>
      </c>
      <c r="K123" s="91">
        <f>I123/'סכום נכסי הקרן'!$C$42</f>
        <v>-4.7296900870024978E-6</v>
      </c>
    </row>
    <row r="124" spans="2:11">
      <c r="B124" s="86" t="s">
        <v>2369</v>
      </c>
      <c r="C124" s="87" t="s">
        <v>2370</v>
      </c>
      <c r="D124" s="88" t="s">
        <v>681</v>
      </c>
      <c r="E124" s="88" t="s">
        <v>131</v>
      </c>
      <c r="F124" s="101">
        <v>44725</v>
      </c>
      <c r="G124" s="90">
        <v>128952.39187599999</v>
      </c>
      <c r="H124" s="102">
        <v>-3.5622989999999999</v>
      </c>
      <c r="I124" s="90">
        <v>-4.5936694209999995</v>
      </c>
      <c r="J124" s="91">
        <f t="shared" si="1"/>
        <v>4.8333638637501177E-3</v>
      </c>
      <c r="K124" s="91">
        <f>I124/'סכום נכסי הקרן'!$C$42</f>
        <v>-3.7717345447813297E-5</v>
      </c>
    </row>
    <row r="125" spans="2:11">
      <c r="B125" s="86" t="s">
        <v>2371</v>
      </c>
      <c r="C125" s="87" t="s">
        <v>2372</v>
      </c>
      <c r="D125" s="88" t="s">
        <v>681</v>
      </c>
      <c r="E125" s="88" t="s">
        <v>131</v>
      </c>
      <c r="F125" s="101">
        <v>44882</v>
      </c>
      <c r="G125" s="90">
        <v>66241.313336000007</v>
      </c>
      <c r="H125" s="102">
        <v>-2.8747799999999999</v>
      </c>
      <c r="I125" s="90">
        <v>-1.9042920830000001</v>
      </c>
      <c r="J125" s="91">
        <f t="shared" si="1"/>
        <v>2.0036567058832858E-3</v>
      </c>
      <c r="K125" s="91">
        <f>I125/'סכום נכסי הקרן'!$C$42</f>
        <v>-1.5635614090926759E-5</v>
      </c>
    </row>
    <row r="126" spans="2:11">
      <c r="B126" s="86" t="s">
        <v>2373</v>
      </c>
      <c r="C126" s="87" t="s">
        <v>2374</v>
      </c>
      <c r="D126" s="88" t="s">
        <v>681</v>
      </c>
      <c r="E126" s="88" t="s">
        <v>131</v>
      </c>
      <c r="F126" s="101">
        <v>44889</v>
      </c>
      <c r="G126" s="90">
        <v>41409.366399999999</v>
      </c>
      <c r="H126" s="102">
        <v>-3.345675</v>
      </c>
      <c r="I126" s="90">
        <v>-1.385422868</v>
      </c>
      <c r="J126" s="91">
        <f t="shared" si="1"/>
        <v>1.4577132598162749E-3</v>
      </c>
      <c r="K126" s="91">
        <f>I126/'סכום נכסי הקרן'!$C$42</f>
        <v>-1.1375322887793029E-5</v>
      </c>
    </row>
    <row r="127" spans="2:11">
      <c r="B127" s="86" t="s">
        <v>2375</v>
      </c>
      <c r="C127" s="87" t="s">
        <v>2376</v>
      </c>
      <c r="D127" s="88" t="s">
        <v>681</v>
      </c>
      <c r="E127" s="88" t="s">
        <v>131</v>
      </c>
      <c r="F127" s="101">
        <v>44824</v>
      </c>
      <c r="G127" s="90">
        <v>41415.470374999997</v>
      </c>
      <c r="H127" s="102">
        <v>-3.245857</v>
      </c>
      <c r="I127" s="90">
        <v>-1.3442869599999998</v>
      </c>
      <c r="J127" s="91">
        <f t="shared" si="1"/>
        <v>1.4144309090400476E-3</v>
      </c>
      <c r="K127" s="91">
        <f>I127/'סכום נכסי הקרן'!$C$42</f>
        <v>-1.1037567357268213E-5</v>
      </c>
    </row>
    <row r="128" spans="2:11">
      <c r="B128" s="86" t="s">
        <v>2375</v>
      </c>
      <c r="C128" s="87" t="s">
        <v>2377</v>
      </c>
      <c r="D128" s="88" t="s">
        <v>681</v>
      </c>
      <c r="E128" s="88" t="s">
        <v>131</v>
      </c>
      <c r="F128" s="101">
        <v>44824</v>
      </c>
      <c r="G128" s="90">
        <v>42449.843625000001</v>
      </c>
      <c r="H128" s="102">
        <v>-3.245857</v>
      </c>
      <c r="I128" s="90">
        <v>-1.3778612370000001</v>
      </c>
      <c r="J128" s="91">
        <f t="shared" si="1"/>
        <v>1.4497570682237035E-3</v>
      </c>
      <c r="K128" s="91">
        <f>I128/'סכום נכסי הקרן'!$C$42</f>
        <v>-1.1313236433057719E-5</v>
      </c>
    </row>
    <row r="129" spans="2:11">
      <c r="B129" s="86" t="s">
        <v>2378</v>
      </c>
      <c r="C129" s="87" t="s">
        <v>2379</v>
      </c>
      <c r="D129" s="88" t="s">
        <v>681</v>
      </c>
      <c r="E129" s="88" t="s">
        <v>131</v>
      </c>
      <c r="F129" s="101">
        <v>44824</v>
      </c>
      <c r="G129" s="90">
        <v>24850.014702</v>
      </c>
      <c r="H129" s="102">
        <v>-3.2428140000000001</v>
      </c>
      <c r="I129" s="90">
        <v>-0.80583969899999996</v>
      </c>
      <c r="J129" s="91">
        <f t="shared" si="1"/>
        <v>8.4788784828882706E-4</v>
      </c>
      <c r="K129" s="91">
        <f>I129/'סכום נכסי הקרן'!$C$42</f>
        <v>-6.6165262488845713E-6</v>
      </c>
    </row>
    <row r="130" spans="2:11">
      <c r="B130" s="86" t="s">
        <v>2380</v>
      </c>
      <c r="C130" s="87" t="s">
        <v>2381</v>
      </c>
      <c r="D130" s="88" t="s">
        <v>681</v>
      </c>
      <c r="E130" s="88" t="s">
        <v>131</v>
      </c>
      <c r="F130" s="101">
        <v>44903</v>
      </c>
      <c r="G130" s="90">
        <v>82843.148700000005</v>
      </c>
      <c r="H130" s="102">
        <v>-2.6642939999999999</v>
      </c>
      <c r="I130" s="90">
        <v>-2.2071851520000001</v>
      </c>
      <c r="J130" s="91">
        <f t="shared" si="1"/>
        <v>2.3223545224027586E-3</v>
      </c>
      <c r="K130" s="91">
        <f>I130/'סכום נכסי הקרן'!$C$42</f>
        <v>-1.8122585065589184E-5</v>
      </c>
    </row>
    <row r="131" spans="2:11">
      <c r="B131" s="86" t="s">
        <v>2382</v>
      </c>
      <c r="C131" s="87" t="s">
        <v>2383</v>
      </c>
      <c r="D131" s="88" t="s">
        <v>681</v>
      </c>
      <c r="E131" s="88" t="s">
        <v>131</v>
      </c>
      <c r="F131" s="101">
        <v>44811</v>
      </c>
      <c r="G131" s="90">
        <v>82843.148700000005</v>
      </c>
      <c r="H131" s="102">
        <v>-3.3152170000000001</v>
      </c>
      <c r="I131" s="90">
        <v>-2.7464298359999999</v>
      </c>
      <c r="J131" s="91">
        <f t="shared" si="1"/>
        <v>2.8897366151258283E-3</v>
      </c>
      <c r="K131" s="91">
        <f>I131/'סכום נכסי הקרן'!$C$42</f>
        <v>-2.2550173593040803E-5</v>
      </c>
    </row>
    <row r="132" spans="2:11">
      <c r="B132" s="86" t="s">
        <v>2384</v>
      </c>
      <c r="C132" s="87" t="s">
        <v>2385</v>
      </c>
      <c r="D132" s="88" t="s">
        <v>681</v>
      </c>
      <c r="E132" s="88" t="s">
        <v>131</v>
      </c>
      <c r="F132" s="101">
        <v>44907</v>
      </c>
      <c r="G132" s="90">
        <v>8285.7798239999993</v>
      </c>
      <c r="H132" s="102">
        <v>-2.69245</v>
      </c>
      <c r="I132" s="90">
        <v>-0.22309051999999999</v>
      </c>
      <c r="J132" s="91">
        <f t="shared" si="1"/>
        <v>2.3473122658410447E-4</v>
      </c>
      <c r="K132" s="91">
        <f>I132/'סכום נכסי הקרן'!$C$42</f>
        <v>-1.8317343800374227E-6</v>
      </c>
    </row>
    <row r="133" spans="2:11">
      <c r="B133" s="86" t="s">
        <v>2384</v>
      </c>
      <c r="C133" s="87" t="s">
        <v>2386</v>
      </c>
      <c r="D133" s="88" t="s">
        <v>681</v>
      </c>
      <c r="E133" s="88" t="s">
        <v>131</v>
      </c>
      <c r="F133" s="101">
        <v>44907</v>
      </c>
      <c r="G133" s="90">
        <v>31423.069742</v>
      </c>
      <c r="H133" s="102">
        <v>-2.69245</v>
      </c>
      <c r="I133" s="90">
        <v>-0.84605059699999996</v>
      </c>
      <c r="J133" s="91">
        <f t="shared" si="1"/>
        <v>8.9019692269319127E-4</v>
      </c>
      <c r="K133" s="91">
        <f>I133/'סכום נכסי הקרן'!$C$42</f>
        <v>-6.9466867788738246E-6</v>
      </c>
    </row>
    <row r="134" spans="2:11">
      <c r="B134" s="86" t="s">
        <v>2387</v>
      </c>
      <c r="C134" s="87" t="s">
        <v>2388</v>
      </c>
      <c r="D134" s="88" t="s">
        <v>681</v>
      </c>
      <c r="E134" s="88" t="s">
        <v>131</v>
      </c>
      <c r="F134" s="101">
        <v>44896</v>
      </c>
      <c r="G134" s="90">
        <v>118799.82393300001</v>
      </c>
      <c r="H134" s="102">
        <v>-3.3340960000000002</v>
      </c>
      <c r="I134" s="90">
        <v>-3.960900697</v>
      </c>
      <c r="J134" s="91">
        <f t="shared" si="1"/>
        <v>4.1675777123323949E-3</v>
      </c>
      <c r="K134" s="91">
        <f>I134/'סכום נכסי הקרן'!$C$42</f>
        <v>-3.2521856969131145E-5</v>
      </c>
    </row>
    <row r="135" spans="2:11">
      <c r="B135" s="86" t="s">
        <v>2387</v>
      </c>
      <c r="C135" s="87" t="s">
        <v>2389</v>
      </c>
      <c r="D135" s="88" t="s">
        <v>681</v>
      </c>
      <c r="E135" s="88" t="s">
        <v>131</v>
      </c>
      <c r="F135" s="101">
        <v>44896</v>
      </c>
      <c r="G135" s="90">
        <v>42262.45794600001</v>
      </c>
      <c r="H135" s="102">
        <v>-3.3340960000000002</v>
      </c>
      <c r="I135" s="90">
        <v>-1.409071103</v>
      </c>
      <c r="J135" s="91">
        <f t="shared" si="1"/>
        <v>1.4825954431026789E-3</v>
      </c>
      <c r="K135" s="91">
        <f>I135/'סכום נכסי הקרן'!$C$42</f>
        <v>-1.1569491985954189E-5</v>
      </c>
    </row>
    <row r="136" spans="2:11">
      <c r="B136" s="86" t="s">
        <v>2390</v>
      </c>
      <c r="C136" s="87" t="s">
        <v>2391</v>
      </c>
      <c r="D136" s="88" t="s">
        <v>681</v>
      </c>
      <c r="E136" s="88" t="s">
        <v>131</v>
      </c>
      <c r="F136" s="101">
        <v>44896</v>
      </c>
      <c r="G136" s="90">
        <v>71266.105555999995</v>
      </c>
      <c r="H136" s="102">
        <v>-3.3340960000000002</v>
      </c>
      <c r="I136" s="90">
        <v>-2.3760806849999998</v>
      </c>
      <c r="J136" s="91">
        <f t="shared" si="1"/>
        <v>2.5000629056440818E-3</v>
      </c>
      <c r="K136" s="91">
        <f>I136/'סכום נכסי הקרן'!$C$42</f>
        <v>-1.9509339439691879E-5</v>
      </c>
    </row>
    <row r="137" spans="2:11">
      <c r="B137" s="86" t="s">
        <v>2392</v>
      </c>
      <c r="C137" s="87" t="s">
        <v>2393</v>
      </c>
      <c r="D137" s="88" t="s">
        <v>681</v>
      </c>
      <c r="E137" s="88" t="s">
        <v>131</v>
      </c>
      <c r="F137" s="101">
        <v>44908</v>
      </c>
      <c r="G137" s="90">
        <v>49720.538760000003</v>
      </c>
      <c r="H137" s="102">
        <v>-3.5688140000000002</v>
      </c>
      <c r="I137" s="90">
        <v>-1.7744336780000001</v>
      </c>
      <c r="J137" s="91">
        <f t="shared" si="1"/>
        <v>1.8670223805524497E-3</v>
      </c>
      <c r="K137" s="91">
        <f>I137/'סכום נכסי הקרן'!$C$42</f>
        <v>-1.4569382746917504E-5</v>
      </c>
    </row>
    <row r="138" spans="2:11">
      <c r="B138" s="86" t="s">
        <v>2394</v>
      </c>
      <c r="C138" s="87" t="s">
        <v>2395</v>
      </c>
      <c r="D138" s="88" t="s">
        <v>681</v>
      </c>
      <c r="E138" s="88" t="s">
        <v>131</v>
      </c>
      <c r="F138" s="101">
        <v>44889</v>
      </c>
      <c r="G138" s="90">
        <v>41438.665480000003</v>
      </c>
      <c r="H138" s="102">
        <v>-3.272605</v>
      </c>
      <c r="I138" s="90">
        <v>-1.3561237880000001</v>
      </c>
      <c r="J138" s="91">
        <f t="shared" si="1"/>
        <v>1.4268853744082092E-3</v>
      </c>
      <c r="K138" s="91">
        <f>I138/'סכום נכסי הקרן'!$C$42</f>
        <v>-1.1134756268738724E-5</v>
      </c>
    </row>
    <row r="139" spans="2:11">
      <c r="B139" s="86" t="s">
        <v>2396</v>
      </c>
      <c r="C139" s="87" t="s">
        <v>2397</v>
      </c>
      <c r="D139" s="88" t="s">
        <v>681</v>
      </c>
      <c r="E139" s="88" t="s">
        <v>131</v>
      </c>
      <c r="F139" s="101">
        <v>44894</v>
      </c>
      <c r="G139" s="90">
        <v>33156.792200000004</v>
      </c>
      <c r="H139" s="102">
        <v>-2.7015340000000001</v>
      </c>
      <c r="I139" s="90">
        <v>-0.89574205099999993</v>
      </c>
      <c r="J139" s="91">
        <f t="shared" si="1"/>
        <v>9.424812418483378E-4</v>
      </c>
      <c r="K139" s="91">
        <f>I139/'סכום נכסי הקרן'!$C$42</f>
        <v>-7.354689524511999E-6</v>
      </c>
    </row>
    <row r="140" spans="2:11">
      <c r="B140" s="86" t="s">
        <v>2398</v>
      </c>
      <c r="C140" s="87" t="s">
        <v>2399</v>
      </c>
      <c r="D140" s="88" t="s">
        <v>681</v>
      </c>
      <c r="E140" s="88" t="s">
        <v>131</v>
      </c>
      <c r="F140" s="101">
        <v>44903</v>
      </c>
      <c r="G140" s="90">
        <v>41452.094225000001</v>
      </c>
      <c r="H140" s="102">
        <v>-2.5887060000000002</v>
      </c>
      <c r="I140" s="90">
        <v>-1.0730727010000001</v>
      </c>
      <c r="J140" s="91">
        <f t="shared" ref="J140:J203" si="2">IFERROR(I140/$I$11,0)</f>
        <v>1.1290648805679776E-3</v>
      </c>
      <c r="K140" s="91">
        <f>I140/'סכום נכסי הקרן'!$C$42</f>
        <v>-8.8107023046130249E-6</v>
      </c>
    </row>
    <row r="141" spans="2:11">
      <c r="B141" s="86" t="s">
        <v>2400</v>
      </c>
      <c r="C141" s="87" t="s">
        <v>2401</v>
      </c>
      <c r="D141" s="88" t="s">
        <v>681</v>
      </c>
      <c r="E141" s="88" t="s">
        <v>131</v>
      </c>
      <c r="F141" s="101">
        <v>44818</v>
      </c>
      <c r="G141" s="90">
        <v>88720.544148000001</v>
      </c>
      <c r="H141" s="102">
        <v>-3.4549530000000002</v>
      </c>
      <c r="I141" s="90">
        <v>-3.0652529999999998</v>
      </c>
      <c r="J141" s="91">
        <f t="shared" si="2"/>
        <v>3.2251957478094807E-3</v>
      </c>
      <c r="K141" s="91">
        <f>I141/'סכום נכסי הקרן'!$C$42</f>
        <v>-2.5167942159141724E-5</v>
      </c>
    </row>
    <row r="142" spans="2:11">
      <c r="B142" s="86" t="s">
        <v>2402</v>
      </c>
      <c r="C142" s="87" t="s">
        <v>2403</v>
      </c>
      <c r="D142" s="88" t="s">
        <v>681</v>
      </c>
      <c r="E142" s="88" t="s">
        <v>131</v>
      </c>
      <c r="F142" s="101">
        <v>44902</v>
      </c>
      <c r="G142" s="90">
        <v>18241.607208000001</v>
      </c>
      <c r="H142" s="102">
        <v>-2.626487</v>
      </c>
      <c r="I142" s="90">
        <v>-0.47911345</v>
      </c>
      <c r="J142" s="91">
        <f t="shared" si="2"/>
        <v>5.041132531827978E-4</v>
      </c>
      <c r="K142" s="91">
        <f>I142/'סכום נכסי הקרן'!$C$42</f>
        <v>-3.9338676439650629E-6</v>
      </c>
    </row>
    <row r="143" spans="2:11">
      <c r="B143" s="86" t="s">
        <v>2402</v>
      </c>
      <c r="C143" s="87" t="s">
        <v>2404</v>
      </c>
      <c r="D143" s="88" t="s">
        <v>681</v>
      </c>
      <c r="E143" s="88" t="s">
        <v>131</v>
      </c>
      <c r="F143" s="101">
        <v>44902</v>
      </c>
      <c r="G143" s="90">
        <v>33994.910880000003</v>
      </c>
      <c r="H143" s="102">
        <v>-2.626487</v>
      </c>
      <c r="I143" s="90">
        <v>-0.89287192999999998</v>
      </c>
      <c r="J143" s="91">
        <f t="shared" si="2"/>
        <v>9.3946135995118338E-4</v>
      </c>
      <c r="K143" s="91">
        <f>I143/'סכום נכסי הקרן'!$C$42</f>
        <v>-7.3311237570801629E-6</v>
      </c>
    </row>
    <row r="144" spans="2:11">
      <c r="B144" s="86" t="s">
        <v>2405</v>
      </c>
      <c r="C144" s="87" t="s">
        <v>2406</v>
      </c>
      <c r="D144" s="88" t="s">
        <v>681</v>
      </c>
      <c r="E144" s="88" t="s">
        <v>131</v>
      </c>
      <c r="F144" s="101">
        <v>44818</v>
      </c>
      <c r="G144" s="90">
        <v>25499.937015</v>
      </c>
      <c r="H144" s="102">
        <v>-3.4397229999999999</v>
      </c>
      <c r="I144" s="90">
        <v>-0.87712726099999994</v>
      </c>
      <c r="J144" s="91">
        <f t="shared" si="2"/>
        <v>9.2289514518539796E-4</v>
      </c>
      <c r="K144" s="91">
        <f>I144/'סכום נכסי הקרן'!$C$42</f>
        <v>-7.2018486470951686E-6</v>
      </c>
    </row>
    <row r="145" spans="2:11">
      <c r="B145" s="86" t="s">
        <v>2405</v>
      </c>
      <c r="C145" s="87" t="s">
        <v>2407</v>
      </c>
      <c r="D145" s="88" t="s">
        <v>681</v>
      </c>
      <c r="E145" s="88" t="s">
        <v>131</v>
      </c>
      <c r="F145" s="101">
        <v>44818</v>
      </c>
      <c r="G145" s="90">
        <v>78782.174132999993</v>
      </c>
      <c r="H145" s="102">
        <v>-3.4397229999999999</v>
      </c>
      <c r="I145" s="90">
        <v>-2.7098887559999998</v>
      </c>
      <c r="J145" s="91">
        <f t="shared" si="2"/>
        <v>2.8512888472461894E-3</v>
      </c>
      <c r="K145" s="91">
        <f>I145/'סכום נכסי הקרן'!$C$42</f>
        <v>-2.2250144920734608E-5</v>
      </c>
    </row>
    <row r="146" spans="2:11">
      <c r="B146" s="86" t="s">
        <v>2408</v>
      </c>
      <c r="C146" s="87" t="s">
        <v>2409</v>
      </c>
      <c r="D146" s="88" t="s">
        <v>681</v>
      </c>
      <c r="E146" s="88" t="s">
        <v>131</v>
      </c>
      <c r="F146" s="101">
        <v>44894</v>
      </c>
      <c r="G146" s="90">
        <v>117436.87172</v>
      </c>
      <c r="H146" s="102">
        <v>-2.6410680000000002</v>
      </c>
      <c r="I146" s="90">
        <v>-3.1015877440000001</v>
      </c>
      <c r="J146" s="91">
        <f t="shared" si="2"/>
        <v>3.2634264132216173E-3</v>
      </c>
      <c r="K146" s="91">
        <f>I146/'סכום נכסי הקרן'!$C$42</f>
        <v>-2.5466276663784323E-5</v>
      </c>
    </row>
    <row r="147" spans="2:11">
      <c r="B147" s="86" t="s">
        <v>2410</v>
      </c>
      <c r="C147" s="87" t="s">
        <v>2411</v>
      </c>
      <c r="D147" s="88" t="s">
        <v>681</v>
      </c>
      <c r="E147" s="88" t="s">
        <v>131</v>
      </c>
      <c r="F147" s="101">
        <v>44818</v>
      </c>
      <c r="G147" s="90">
        <v>197557.35873999997</v>
      </c>
      <c r="H147" s="102">
        <v>-3.4705819999999998</v>
      </c>
      <c r="I147" s="90">
        <v>-6.8563899179999996</v>
      </c>
      <c r="J147" s="91">
        <f t="shared" si="2"/>
        <v>7.2141515264343252E-3</v>
      </c>
      <c r="K147" s="91">
        <f>I147/'סכום נכסי הקרן'!$C$42</f>
        <v>-5.6295915827093709E-5</v>
      </c>
    </row>
    <row r="148" spans="2:11">
      <c r="B148" s="86" t="s">
        <v>2410</v>
      </c>
      <c r="C148" s="87" t="s">
        <v>2412</v>
      </c>
      <c r="D148" s="88" t="s">
        <v>681</v>
      </c>
      <c r="E148" s="88" t="s">
        <v>131</v>
      </c>
      <c r="F148" s="101">
        <v>44818</v>
      </c>
      <c r="G148" s="90">
        <v>62205.609225</v>
      </c>
      <c r="H148" s="102">
        <v>-3.4705819999999998</v>
      </c>
      <c r="I148" s="90">
        <v>-2.158896613</v>
      </c>
      <c r="J148" s="91">
        <f t="shared" si="2"/>
        <v>2.2715463213665858E-3</v>
      </c>
      <c r="K148" s="91">
        <f>I148/'סכום נכסי הקרן'!$C$42</f>
        <v>-1.7726101265882777E-5</v>
      </c>
    </row>
    <row r="149" spans="2:11">
      <c r="B149" s="86" t="s">
        <v>2413</v>
      </c>
      <c r="C149" s="87" t="s">
        <v>2414</v>
      </c>
      <c r="D149" s="88" t="s">
        <v>681</v>
      </c>
      <c r="E149" s="88" t="s">
        <v>131</v>
      </c>
      <c r="F149" s="101">
        <v>44902</v>
      </c>
      <c r="G149" s="90">
        <v>41470.406150000003</v>
      </c>
      <c r="H149" s="102">
        <v>-2.596276</v>
      </c>
      <c r="I149" s="90">
        <v>-1.076686254</v>
      </c>
      <c r="J149" s="91">
        <f t="shared" si="2"/>
        <v>1.1328669862245364E-3</v>
      </c>
      <c r="K149" s="91">
        <f>I149/'סכום נכסי הקרן'!$C$42</f>
        <v>-8.8403721859875772E-6</v>
      </c>
    </row>
    <row r="150" spans="2:11">
      <c r="B150" s="86" t="s">
        <v>2415</v>
      </c>
      <c r="C150" s="87" t="s">
        <v>2416</v>
      </c>
      <c r="D150" s="88" t="s">
        <v>681</v>
      </c>
      <c r="E150" s="88" t="s">
        <v>131</v>
      </c>
      <c r="F150" s="101">
        <v>44693</v>
      </c>
      <c r="G150" s="90">
        <v>25511.19858</v>
      </c>
      <c r="H150" s="102">
        <v>-3.453662</v>
      </c>
      <c r="I150" s="90">
        <v>-0.88107064000000002</v>
      </c>
      <c r="J150" s="91">
        <f t="shared" si="2"/>
        <v>9.2704428693089226E-4</v>
      </c>
      <c r="K150" s="91">
        <f>I150/'סכום נכסי הקרן'!$C$42</f>
        <v>-7.2342266382703106E-6</v>
      </c>
    </row>
    <row r="151" spans="2:11">
      <c r="B151" s="86" t="s">
        <v>2417</v>
      </c>
      <c r="C151" s="87" t="s">
        <v>2418</v>
      </c>
      <c r="D151" s="88" t="s">
        <v>681</v>
      </c>
      <c r="E151" s="88" t="s">
        <v>131</v>
      </c>
      <c r="F151" s="101">
        <v>44894</v>
      </c>
      <c r="G151" s="90">
        <v>103706.53525</v>
      </c>
      <c r="H151" s="102">
        <v>-2.610862</v>
      </c>
      <c r="I151" s="90">
        <v>-2.7076342850000006</v>
      </c>
      <c r="J151" s="91">
        <f t="shared" si="2"/>
        <v>2.8489167395334631E-3</v>
      </c>
      <c r="K151" s="91">
        <f>I151/'סכום נכסי הקרן'!$C$42</f>
        <v>-2.2231634084687E-5</v>
      </c>
    </row>
    <row r="152" spans="2:11">
      <c r="B152" s="86" t="s">
        <v>2419</v>
      </c>
      <c r="C152" s="87" t="s">
        <v>2420</v>
      </c>
      <c r="D152" s="88" t="s">
        <v>681</v>
      </c>
      <c r="E152" s="88" t="s">
        <v>131</v>
      </c>
      <c r="F152" s="101">
        <v>44693</v>
      </c>
      <c r="G152" s="90">
        <v>66387.808736000006</v>
      </c>
      <c r="H152" s="102">
        <v>-3.4293119999999999</v>
      </c>
      <c r="I152" s="90">
        <v>-2.276644852</v>
      </c>
      <c r="J152" s="91">
        <f t="shared" si="2"/>
        <v>2.3954385807444752E-3</v>
      </c>
      <c r="K152" s="91">
        <f>I152/'סכום נכסי הקרן'!$C$42</f>
        <v>-1.869289939592059E-5</v>
      </c>
    </row>
    <row r="153" spans="2:11">
      <c r="B153" s="86" t="s">
        <v>2421</v>
      </c>
      <c r="C153" s="87" t="s">
        <v>2422</v>
      </c>
      <c r="D153" s="88" t="s">
        <v>681</v>
      </c>
      <c r="E153" s="88" t="s">
        <v>131</v>
      </c>
      <c r="F153" s="101">
        <v>44693</v>
      </c>
      <c r="G153" s="90">
        <v>56291.875592999997</v>
      </c>
      <c r="H153" s="102">
        <v>-3.4232260000000001</v>
      </c>
      <c r="I153" s="90">
        <v>-1.9269979940000004</v>
      </c>
      <c r="J153" s="91">
        <f t="shared" si="2"/>
        <v>2.0275473953654728E-3</v>
      </c>
      <c r="K153" s="91">
        <f>I153/'סכום נכסי הקרן'!$C$42</f>
        <v>-1.5822046028100827E-5</v>
      </c>
    </row>
    <row r="154" spans="2:11">
      <c r="B154" s="86" t="s">
        <v>2423</v>
      </c>
      <c r="C154" s="87" t="s">
        <v>2424</v>
      </c>
      <c r="D154" s="88" t="s">
        <v>681</v>
      </c>
      <c r="E154" s="88" t="s">
        <v>131</v>
      </c>
      <c r="F154" s="101">
        <v>44823</v>
      </c>
      <c r="G154" s="90">
        <v>41500.926025000001</v>
      </c>
      <c r="H154" s="102">
        <v>-3.0684330000000002</v>
      </c>
      <c r="I154" s="90">
        <v>-1.2734279529999999</v>
      </c>
      <c r="J154" s="91">
        <f t="shared" si="2"/>
        <v>1.3398745288422623E-3</v>
      </c>
      <c r="K154" s="91">
        <f>I154/'סכום נכסי הקרן'!$C$42</f>
        <v>-1.0455763705292271E-5</v>
      </c>
    </row>
    <row r="155" spans="2:11">
      <c r="B155" s="86" t="s">
        <v>2425</v>
      </c>
      <c r="C155" s="87" t="s">
        <v>2426</v>
      </c>
      <c r="D155" s="88" t="s">
        <v>681</v>
      </c>
      <c r="E155" s="88" t="s">
        <v>131</v>
      </c>
      <c r="F155" s="101">
        <v>44823</v>
      </c>
      <c r="G155" s="90">
        <v>29054.920999999995</v>
      </c>
      <c r="H155" s="102">
        <v>-3.0532750000000002</v>
      </c>
      <c r="I155" s="90">
        <v>-0.88712678300000003</v>
      </c>
      <c r="J155" s="91">
        <f t="shared" si="2"/>
        <v>9.3341643521742065E-4</v>
      </c>
      <c r="K155" s="91">
        <f>I155/'סכום נכסי הקרן'!$C$42</f>
        <v>-7.2839519486220142E-6</v>
      </c>
    </row>
    <row r="156" spans="2:11">
      <c r="B156" s="86" t="s">
        <v>2427</v>
      </c>
      <c r="C156" s="87" t="s">
        <v>2428</v>
      </c>
      <c r="D156" s="88" t="s">
        <v>681</v>
      </c>
      <c r="E156" s="88" t="s">
        <v>131</v>
      </c>
      <c r="F156" s="101">
        <v>44882</v>
      </c>
      <c r="G156" s="90">
        <v>33205.624000000003</v>
      </c>
      <c r="H156" s="102">
        <v>-2.611542</v>
      </c>
      <c r="I156" s="90">
        <v>-0.86717871000000002</v>
      </c>
      <c r="J156" s="91">
        <f t="shared" si="2"/>
        <v>9.1242748578434184E-4</v>
      </c>
      <c r="K156" s="91">
        <f>I156/'סכום נכסי הקרן'!$C$42</f>
        <v>-7.1201638543112554E-6</v>
      </c>
    </row>
    <row r="157" spans="2:11">
      <c r="B157" s="86" t="s">
        <v>2429</v>
      </c>
      <c r="C157" s="87" t="s">
        <v>2430</v>
      </c>
      <c r="D157" s="88" t="s">
        <v>681</v>
      </c>
      <c r="E157" s="88" t="s">
        <v>131</v>
      </c>
      <c r="F157" s="101">
        <v>44882</v>
      </c>
      <c r="G157" s="90">
        <v>49808.436000000009</v>
      </c>
      <c r="H157" s="102">
        <v>-2.611542</v>
      </c>
      <c r="I157" s="90">
        <v>-1.300768065</v>
      </c>
      <c r="J157" s="91">
        <f t="shared" si="2"/>
        <v>1.3686412286765127E-3</v>
      </c>
      <c r="K157" s="91">
        <f>I157/'סכום נכסי הקרן'!$C$42</f>
        <v>-1.0680245781466883E-5</v>
      </c>
    </row>
    <row r="158" spans="2:11">
      <c r="B158" s="86" t="s">
        <v>2431</v>
      </c>
      <c r="C158" s="87" t="s">
        <v>2432</v>
      </c>
      <c r="D158" s="88" t="s">
        <v>681</v>
      </c>
      <c r="E158" s="88" t="s">
        <v>131</v>
      </c>
      <c r="F158" s="101">
        <v>44823</v>
      </c>
      <c r="G158" s="90">
        <v>108048.414747</v>
      </c>
      <c r="H158" s="102">
        <v>-2.9291550000000002</v>
      </c>
      <c r="I158" s="90">
        <v>-3.164905595</v>
      </c>
      <c r="J158" s="91">
        <f t="shared" si="2"/>
        <v>3.3300481451979448E-3</v>
      </c>
      <c r="K158" s="91">
        <f>I158/'סכום נכסי הקרן'!$C$42</f>
        <v>-2.5986161975570707E-5</v>
      </c>
    </row>
    <row r="159" spans="2:11">
      <c r="B159" s="86" t="s">
        <v>2431</v>
      </c>
      <c r="C159" s="87" t="s">
        <v>2433</v>
      </c>
      <c r="D159" s="88" t="s">
        <v>681</v>
      </c>
      <c r="E159" s="88" t="s">
        <v>131</v>
      </c>
      <c r="F159" s="101">
        <v>44823</v>
      </c>
      <c r="G159" s="90">
        <v>17037.997073999999</v>
      </c>
      <c r="H159" s="102">
        <v>-2.9291550000000002</v>
      </c>
      <c r="I159" s="90">
        <v>-0.49906935099999994</v>
      </c>
      <c r="J159" s="91">
        <f t="shared" si="2"/>
        <v>5.251104390754164E-4</v>
      </c>
      <c r="K159" s="91">
        <f>I159/'סכום נכסי הקרן'!$C$42</f>
        <v>-4.097720011812532E-6</v>
      </c>
    </row>
    <row r="160" spans="2:11">
      <c r="B160" s="86" t="s">
        <v>2434</v>
      </c>
      <c r="C160" s="87" t="s">
        <v>2435</v>
      </c>
      <c r="D160" s="88" t="s">
        <v>681</v>
      </c>
      <c r="E160" s="88" t="s">
        <v>131</v>
      </c>
      <c r="F160" s="101">
        <v>44823</v>
      </c>
      <c r="G160" s="90">
        <v>49869.964068000001</v>
      </c>
      <c r="H160" s="102">
        <v>-2.9261309999999998</v>
      </c>
      <c r="I160" s="90">
        <v>-1.4592607049999999</v>
      </c>
      <c r="J160" s="91">
        <f t="shared" si="2"/>
        <v>1.5354039032704529E-3</v>
      </c>
      <c r="K160" s="91">
        <f>I160/'סכום נכסי הקרן'!$C$42</f>
        <v>-1.1981584886646674E-5</v>
      </c>
    </row>
    <row r="161" spans="2:11">
      <c r="B161" s="86" t="s">
        <v>2436</v>
      </c>
      <c r="C161" s="87" t="s">
        <v>2437</v>
      </c>
      <c r="D161" s="88" t="s">
        <v>681</v>
      </c>
      <c r="E161" s="88" t="s">
        <v>131</v>
      </c>
      <c r="F161" s="101">
        <v>44760</v>
      </c>
      <c r="G161" s="90">
        <v>34085.003400000001</v>
      </c>
      <c r="H161" s="102">
        <v>-3.0914799999999998</v>
      </c>
      <c r="I161" s="90">
        <v>-1.0537311229999999</v>
      </c>
      <c r="J161" s="91">
        <f t="shared" si="2"/>
        <v>1.1087140726178586E-3</v>
      </c>
      <c r="K161" s="91">
        <f>I161/'סכום נכסי הקרן'!$C$42</f>
        <v>-8.6518939725208514E-6</v>
      </c>
    </row>
    <row r="162" spans="2:11">
      <c r="B162" s="86" t="s">
        <v>2436</v>
      </c>
      <c r="C162" s="87" t="s">
        <v>2438</v>
      </c>
      <c r="D162" s="88" t="s">
        <v>681</v>
      </c>
      <c r="E162" s="88" t="s">
        <v>131</v>
      </c>
      <c r="F162" s="101">
        <v>44760</v>
      </c>
      <c r="G162" s="90">
        <v>41568.069750000002</v>
      </c>
      <c r="H162" s="102">
        <v>-3.0914799999999998</v>
      </c>
      <c r="I162" s="90">
        <v>-1.2850686359999999</v>
      </c>
      <c r="J162" s="91">
        <f t="shared" si="2"/>
        <v>1.3521226145021405E-3</v>
      </c>
      <c r="K162" s="91">
        <f>I162/'סכום נכסי הקרן'!$C$42</f>
        <v>-1.0551342124573454E-5</v>
      </c>
    </row>
    <row r="163" spans="2:11">
      <c r="B163" s="86" t="s">
        <v>2439</v>
      </c>
      <c r="C163" s="87" t="s">
        <v>2440</v>
      </c>
      <c r="D163" s="88" t="s">
        <v>681</v>
      </c>
      <c r="E163" s="88" t="s">
        <v>131</v>
      </c>
      <c r="F163" s="101">
        <v>44760</v>
      </c>
      <c r="G163" s="90">
        <v>49881.683700000001</v>
      </c>
      <c r="H163" s="102">
        <v>-3.0914799999999998</v>
      </c>
      <c r="I163" s="90">
        <v>-1.542082363</v>
      </c>
      <c r="J163" s="91">
        <f t="shared" si="2"/>
        <v>1.6225471371921329E-3</v>
      </c>
      <c r="K163" s="91">
        <f>I163/'סכום נכסי הקרן'!$C$42</f>
        <v>-1.2661610547846001E-5</v>
      </c>
    </row>
    <row r="164" spans="2:11">
      <c r="B164" s="86" t="s">
        <v>2441</v>
      </c>
      <c r="C164" s="87" t="s">
        <v>2442</v>
      </c>
      <c r="D164" s="88" t="s">
        <v>681</v>
      </c>
      <c r="E164" s="88" t="s">
        <v>131</v>
      </c>
      <c r="F164" s="101">
        <v>44901</v>
      </c>
      <c r="G164" s="90">
        <v>54038.490675000001</v>
      </c>
      <c r="H164" s="102">
        <v>-3.2762699999999998</v>
      </c>
      <c r="I164" s="90">
        <v>-1.7704469620000001</v>
      </c>
      <c r="J164" s="91">
        <f t="shared" si="2"/>
        <v>1.8628276405127453E-3</v>
      </c>
      <c r="K164" s="91">
        <f>I164/'סכום נכסי הקרן'!$C$42</f>
        <v>-1.4536648927655952E-5</v>
      </c>
    </row>
    <row r="165" spans="2:11">
      <c r="B165" s="86" t="s">
        <v>2443</v>
      </c>
      <c r="C165" s="87" t="s">
        <v>2444</v>
      </c>
      <c r="D165" s="88" t="s">
        <v>681</v>
      </c>
      <c r="E165" s="88" t="s">
        <v>131</v>
      </c>
      <c r="F165" s="101">
        <v>44823</v>
      </c>
      <c r="G165" s="90">
        <v>41580.277699999999</v>
      </c>
      <c r="H165" s="102">
        <v>-2.871737</v>
      </c>
      <c r="I165" s="90">
        <v>-1.194076278</v>
      </c>
      <c r="J165" s="91">
        <f t="shared" si="2"/>
        <v>1.2563823391954177E-3</v>
      </c>
      <c r="K165" s="91">
        <f>I165/'סכום נכסי הקרן'!$C$42</f>
        <v>-9.8042291120201948E-6</v>
      </c>
    </row>
    <row r="166" spans="2:11">
      <c r="B166" s="86" t="s">
        <v>2445</v>
      </c>
      <c r="C166" s="87" t="s">
        <v>2446</v>
      </c>
      <c r="D166" s="88" t="s">
        <v>681</v>
      </c>
      <c r="E166" s="88" t="s">
        <v>131</v>
      </c>
      <c r="F166" s="101">
        <v>44901</v>
      </c>
      <c r="G166" s="90">
        <v>49910.982779999998</v>
      </c>
      <c r="H166" s="102">
        <v>-3.2156440000000002</v>
      </c>
      <c r="I166" s="90">
        <v>-1.6049596539999997</v>
      </c>
      <c r="J166" s="91">
        <f t="shared" si="2"/>
        <v>1.6887053210572097E-3</v>
      </c>
      <c r="K166" s="91">
        <f>I166/'סכום נכסי הקרן'!$C$42</f>
        <v>-1.3177878543672615E-5</v>
      </c>
    </row>
    <row r="167" spans="2:11">
      <c r="B167" s="86" t="s">
        <v>2447</v>
      </c>
      <c r="C167" s="87" t="s">
        <v>2448</v>
      </c>
      <c r="D167" s="88" t="s">
        <v>681</v>
      </c>
      <c r="E167" s="88" t="s">
        <v>131</v>
      </c>
      <c r="F167" s="101">
        <v>44825</v>
      </c>
      <c r="G167" s="90">
        <v>8325.8219000000008</v>
      </c>
      <c r="H167" s="102">
        <v>-2.6173999999999999</v>
      </c>
      <c r="I167" s="90">
        <v>-0.21792004499999998</v>
      </c>
      <c r="J167" s="91">
        <f t="shared" si="2"/>
        <v>2.2929095983152147E-4</v>
      </c>
      <c r="K167" s="91">
        <f>I167/'סכום נכסי הקרן'!$C$42</f>
        <v>-1.7892810439717576E-6</v>
      </c>
    </row>
    <row r="168" spans="2:11">
      <c r="B168" s="86" t="s">
        <v>2449</v>
      </c>
      <c r="C168" s="87" t="s">
        <v>2450</v>
      </c>
      <c r="D168" s="88" t="s">
        <v>681</v>
      </c>
      <c r="E168" s="88" t="s">
        <v>131</v>
      </c>
      <c r="F168" s="101">
        <v>44823</v>
      </c>
      <c r="G168" s="90">
        <v>41629.109499999999</v>
      </c>
      <c r="H168" s="102">
        <v>-2.8001550000000002</v>
      </c>
      <c r="I168" s="90">
        <v>-1.1656797679999999</v>
      </c>
      <c r="J168" s="91">
        <f t="shared" si="2"/>
        <v>1.2265041192557815E-3</v>
      </c>
      <c r="K168" s="91">
        <f>I168/'סכום נכסי הקרן'!$C$42</f>
        <v>-9.5710732448857395E-6</v>
      </c>
    </row>
    <row r="169" spans="2:11">
      <c r="B169" s="86" t="s">
        <v>2451</v>
      </c>
      <c r="C169" s="87" t="s">
        <v>2452</v>
      </c>
      <c r="D169" s="88" t="s">
        <v>681</v>
      </c>
      <c r="E169" s="88" t="s">
        <v>131</v>
      </c>
      <c r="F169" s="101">
        <v>44824</v>
      </c>
      <c r="G169" s="90">
        <v>70769.486149999997</v>
      </c>
      <c r="H169" s="102">
        <v>-2.869691</v>
      </c>
      <c r="I169" s="90">
        <v>-2.0308653030000001</v>
      </c>
      <c r="J169" s="91">
        <f t="shared" si="2"/>
        <v>2.1368344275690828E-3</v>
      </c>
      <c r="K169" s="91">
        <f>I169/'סכום נכסי הקרן'!$C$42</f>
        <v>-1.6674871692128462E-5</v>
      </c>
    </row>
    <row r="170" spans="2:11">
      <c r="B170" s="86" t="s">
        <v>2453</v>
      </c>
      <c r="C170" s="87" t="s">
        <v>2454</v>
      </c>
      <c r="D170" s="88" t="s">
        <v>681</v>
      </c>
      <c r="E170" s="88" t="s">
        <v>131</v>
      </c>
      <c r="F170" s="101">
        <v>44895</v>
      </c>
      <c r="G170" s="90">
        <v>36662.622449000002</v>
      </c>
      <c r="H170" s="102">
        <v>-2.7748810000000002</v>
      </c>
      <c r="I170" s="90">
        <v>-1.0173441780000001</v>
      </c>
      <c r="J170" s="91">
        <f t="shared" si="2"/>
        <v>1.0704284823942207E-3</v>
      </c>
      <c r="K170" s="91">
        <f>I170/'סכום נכסי הקרן'!$C$42</f>
        <v>-8.3531308599465E-6</v>
      </c>
    </row>
    <row r="171" spans="2:11">
      <c r="B171" s="86" t="s">
        <v>2455</v>
      </c>
      <c r="C171" s="87" t="s">
        <v>2456</v>
      </c>
      <c r="D171" s="88" t="s">
        <v>681</v>
      </c>
      <c r="E171" s="88" t="s">
        <v>131</v>
      </c>
      <c r="F171" s="101">
        <v>44825</v>
      </c>
      <c r="G171" s="90">
        <v>16670.199884000001</v>
      </c>
      <c r="H171" s="102">
        <v>-2.5031729999999999</v>
      </c>
      <c r="I171" s="90">
        <v>-0.41728400699999996</v>
      </c>
      <c r="J171" s="91">
        <f t="shared" si="2"/>
        <v>4.3905759329011394E-4</v>
      </c>
      <c r="K171" s="91">
        <f>I171/'סכום נכסי הקרן'!$C$42</f>
        <v>-3.4262032374198447E-6</v>
      </c>
    </row>
    <row r="172" spans="2:11">
      <c r="B172" s="86" t="s">
        <v>2455</v>
      </c>
      <c r="C172" s="87" t="s">
        <v>2457</v>
      </c>
      <c r="D172" s="88" t="s">
        <v>681</v>
      </c>
      <c r="E172" s="88" t="s">
        <v>131</v>
      </c>
      <c r="F172" s="101">
        <v>44825</v>
      </c>
      <c r="G172" s="90">
        <v>73761.037805</v>
      </c>
      <c r="H172" s="102">
        <v>-2.5031729999999999</v>
      </c>
      <c r="I172" s="90">
        <v>-1.846366671</v>
      </c>
      <c r="J172" s="91">
        <f t="shared" si="2"/>
        <v>1.9427087865851031E-3</v>
      </c>
      <c r="K172" s="91">
        <f>I172/'סכום נכסי הקרן'!$C$42</f>
        <v>-1.5160004600042822E-5</v>
      </c>
    </row>
    <row r="173" spans="2:11">
      <c r="B173" s="86" t="s">
        <v>2455</v>
      </c>
      <c r="C173" s="87" t="s">
        <v>2458</v>
      </c>
      <c r="D173" s="88" t="s">
        <v>681</v>
      </c>
      <c r="E173" s="88" t="s">
        <v>131</v>
      </c>
      <c r="F173" s="101">
        <v>44825</v>
      </c>
      <c r="G173" s="90">
        <v>34173.093864000002</v>
      </c>
      <c r="H173" s="102">
        <v>-2.5031729999999999</v>
      </c>
      <c r="I173" s="90">
        <v>-0.85541179000000001</v>
      </c>
      <c r="J173" s="91">
        <f t="shared" si="2"/>
        <v>9.0004657616650139E-4</v>
      </c>
      <c r="K173" s="91">
        <f>I173/'סכום נכסי הקרן'!$C$42</f>
        <v>-7.0235489380380318E-6</v>
      </c>
    </row>
    <row r="174" spans="2:11">
      <c r="B174" s="86" t="s">
        <v>2459</v>
      </c>
      <c r="C174" s="87" t="s">
        <v>2460</v>
      </c>
      <c r="D174" s="88" t="s">
        <v>681</v>
      </c>
      <c r="E174" s="88" t="s">
        <v>131</v>
      </c>
      <c r="F174" s="101">
        <v>44886</v>
      </c>
      <c r="G174" s="90">
        <v>100884.25253699999</v>
      </c>
      <c r="H174" s="102">
        <v>-2.1592190000000002</v>
      </c>
      <c r="I174" s="90">
        <v>-2.1783116409999996</v>
      </c>
      <c r="J174" s="91">
        <f t="shared" si="2"/>
        <v>2.291974411886096E-3</v>
      </c>
      <c r="K174" s="91">
        <f>I174/'סכום נכסי הקרן'!$C$42</f>
        <v>-1.788551267555177E-5</v>
      </c>
    </row>
    <row r="175" spans="2:11">
      <c r="B175" s="86" t="s">
        <v>2461</v>
      </c>
      <c r="C175" s="87" t="s">
        <v>2462</v>
      </c>
      <c r="D175" s="88" t="s">
        <v>681</v>
      </c>
      <c r="E175" s="88" t="s">
        <v>131</v>
      </c>
      <c r="F175" s="101">
        <v>44895</v>
      </c>
      <c r="G175" s="90">
        <v>25014.089550000001</v>
      </c>
      <c r="H175" s="102">
        <v>-2.7056619999999998</v>
      </c>
      <c r="I175" s="90">
        <v>-0.67679678700000001</v>
      </c>
      <c r="J175" s="91">
        <f t="shared" si="2"/>
        <v>7.1211156780974331E-4</v>
      </c>
      <c r="K175" s="91">
        <f>I175/'סכום נכסי הקרן'!$C$42</f>
        <v>-5.5569906917011304E-6</v>
      </c>
    </row>
    <row r="176" spans="2:11">
      <c r="B176" s="86" t="s">
        <v>2463</v>
      </c>
      <c r="C176" s="87" t="s">
        <v>2464</v>
      </c>
      <c r="D176" s="88" t="s">
        <v>681</v>
      </c>
      <c r="E176" s="88" t="s">
        <v>131</v>
      </c>
      <c r="F176" s="101">
        <v>44895</v>
      </c>
      <c r="G176" s="90">
        <v>12819.414825</v>
      </c>
      <c r="H176" s="102">
        <v>-2.7056619999999998</v>
      </c>
      <c r="I176" s="90">
        <v>-0.34685007299999993</v>
      </c>
      <c r="J176" s="91">
        <f t="shared" si="2"/>
        <v>3.6494846610280059E-4</v>
      </c>
      <c r="K176" s="91">
        <f>I176/'סכום נכסי הקרן'!$C$42</f>
        <v>-2.8478897419423727E-6</v>
      </c>
    </row>
    <row r="177" spans="2:11">
      <c r="B177" s="86" t="s">
        <v>2465</v>
      </c>
      <c r="C177" s="87" t="s">
        <v>2466</v>
      </c>
      <c r="D177" s="88" t="s">
        <v>681</v>
      </c>
      <c r="E177" s="88" t="s">
        <v>131</v>
      </c>
      <c r="F177" s="101">
        <v>44825</v>
      </c>
      <c r="G177" s="90">
        <v>29928.610016000002</v>
      </c>
      <c r="H177" s="102">
        <v>-2.410177</v>
      </c>
      <c r="I177" s="90">
        <v>-0.72133243300000005</v>
      </c>
      <c r="J177" s="91">
        <f t="shared" si="2"/>
        <v>7.5897105252606151E-4</v>
      </c>
      <c r="K177" s="91">
        <f>I177/'סכום נכסי הקרן'!$C$42</f>
        <v>-5.922660527942384E-6</v>
      </c>
    </row>
    <row r="178" spans="2:11">
      <c r="B178" s="86" t="s">
        <v>2465</v>
      </c>
      <c r="C178" s="87" t="s">
        <v>2467</v>
      </c>
      <c r="D178" s="88" t="s">
        <v>681</v>
      </c>
      <c r="E178" s="88" t="s">
        <v>131</v>
      </c>
      <c r="F178" s="101">
        <v>44825</v>
      </c>
      <c r="G178" s="90">
        <v>70912.685404000003</v>
      </c>
      <c r="H178" s="102">
        <v>-2.410177</v>
      </c>
      <c r="I178" s="90">
        <v>-1.7091211329999998</v>
      </c>
      <c r="J178" s="91">
        <f t="shared" si="2"/>
        <v>1.7983018728447283E-3</v>
      </c>
      <c r="K178" s="91">
        <f>I178/'סכום נכסי הקרן'!$C$42</f>
        <v>-1.4033119555974913E-5</v>
      </c>
    </row>
    <row r="179" spans="2:11">
      <c r="B179" s="86" t="s">
        <v>2468</v>
      </c>
      <c r="C179" s="87" t="s">
        <v>2469</v>
      </c>
      <c r="D179" s="88" t="s">
        <v>681</v>
      </c>
      <c r="E179" s="88" t="s">
        <v>131</v>
      </c>
      <c r="F179" s="101">
        <v>44887</v>
      </c>
      <c r="G179" s="90">
        <v>16695.592420000001</v>
      </c>
      <c r="H179" s="102">
        <v>-2.0261360000000002</v>
      </c>
      <c r="I179" s="90">
        <v>-0.33827537499999999</v>
      </c>
      <c r="J179" s="91">
        <f t="shared" si="2"/>
        <v>3.559263463859778E-4</v>
      </c>
      <c r="K179" s="91">
        <f>I179/'סכום נכסי הקרן'!$C$42</f>
        <v>-2.7774852750692934E-6</v>
      </c>
    </row>
    <row r="180" spans="2:11">
      <c r="B180" s="86" t="s">
        <v>2468</v>
      </c>
      <c r="C180" s="87" t="s">
        <v>2470</v>
      </c>
      <c r="D180" s="88" t="s">
        <v>681</v>
      </c>
      <c r="E180" s="88" t="s">
        <v>131</v>
      </c>
      <c r="F180" s="101">
        <v>44887</v>
      </c>
      <c r="G180" s="90">
        <v>227242.05712000001</v>
      </c>
      <c r="H180" s="102">
        <v>-2.0261360000000002</v>
      </c>
      <c r="I180" s="90">
        <v>-4.6042326720000002</v>
      </c>
      <c r="J180" s="91">
        <f t="shared" si="2"/>
        <v>4.8444782977652692E-3</v>
      </c>
      <c r="K180" s="91">
        <f>I180/'סכום נכסי הקרן'!$C$42</f>
        <v>-3.7804077371794944E-5</v>
      </c>
    </row>
    <row r="181" spans="2:11">
      <c r="B181" s="86" t="s">
        <v>2471</v>
      </c>
      <c r="C181" s="87" t="s">
        <v>2472</v>
      </c>
      <c r="D181" s="88" t="s">
        <v>681</v>
      </c>
      <c r="E181" s="88" t="s">
        <v>131</v>
      </c>
      <c r="F181" s="101">
        <v>44886</v>
      </c>
      <c r="G181" s="90">
        <v>21396.9735</v>
      </c>
      <c r="H181" s="102">
        <v>-2.003889</v>
      </c>
      <c r="I181" s="90">
        <v>-0.42877157499999996</v>
      </c>
      <c r="J181" s="91">
        <f t="shared" si="2"/>
        <v>4.5114457451687472E-4</v>
      </c>
      <c r="K181" s="91">
        <f>I181/'סכום נכסי הקרן'!$C$42</f>
        <v>-3.5205244719062663E-6</v>
      </c>
    </row>
    <row r="182" spans="2:11">
      <c r="B182" s="86" t="s">
        <v>2473</v>
      </c>
      <c r="C182" s="87" t="s">
        <v>2474</v>
      </c>
      <c r="D182" s="88" t="s">
        <v>681</v>
      </c>
      <c r="E182" s="88" t="s">
        <v>131</v>
      </c>
      <c r="F182" s="101">
        <v>44887</v>
      </c>
      <c r="G182" s="90">
        <v>41769.500925</v>
      </c>
      <c r="H182" s="102">
        <v>-2.1310150000000001</v>
      </c>
      <c r="I182" s="90">
        <v>-0.89011419299999983</v>
      </c>
      <c r="J182" s="91">
        <f t="shared" si="2"/>
        <v>9.3655972617218456E-4</v>
      </c>
      <c r="K182" s="91">
        <f>I182/'סכום נכסי הקרן'!$C$42</f>
        <v>-7.3084807434998389E-6</v>
      </c>
    </row>
    <row r="183" spans="2:11">
      <c r="B183" s="86" t="s">
        <v>2475</v>
      </c>
      <c r="C183" s="87" t="s">
        <v>2476</v>
      </c>
      <c r="D183" s="88" t="s">
        <v>681</v>
      </c>
      <c r="E183" s="88" t="s">
        <v>131</v>
      </c>
      <c r="F183" s="101">
        <v>44888</v>
      </c>
      <c r="G183" s="90">
        <v>41775.604899999998</v>
      </c>
      <c r="H183" s="102">
        <v>-2.5793370000000002</v>
      </c>
      <c r="I183" s="90">
        <v>-1.0775334860000001</v>
      </c>
      <c r="J183" s="91">
        <f t="shared" si="2"/>
        <v>1.1337584261950082E-3</v>
      </c>
      <c r="K183" s="91">
        <f>I183/'סכום נכסי הקרן'!$C$42</f>
        <v>-8.8473285729387936E-6</v>
      </c>
    </row>
    <row r="184" spans="2:11">
      <c r="B184" s="86" t="s">
        <v>2477</v>
      </c>
      <c r="C184" s="87" t="s">
        <v>2478</v>
      </c>
      <c r="D184" s="88" t="s">
        <v>681</v>
      </c>
      <c r="E184" s="88" t="s">
        <v>131</v>
      </c>
      <c r="F184" s="101">
        <v>44886</v>
      </c>
      <c r="G184" s="90">
        <v>199069.42566000001</v>
      </c>
      <c r="H184" s="102">
        <v>-1.91449</v>
      </c>
      <c r="I184" s="90">
        <v>-3.8111646720000003</v>
      </c>
      <c r="J184" s="91">
        <f t="shared" si="2"/>
        <v>4.0100285667565181E-3</v>
      </c>
      <c r="K184" s="91">
        <f>I184/'סכום נכסי הקרן'!$C$42</f>
        <v>-3.1292416000852246E-5</v>
      </c>
    </row>
    <row r="185" spans="2:11">
      <c r="B185" s="86" t="s">
        <v>2479</v>
      </c>
      <c r="C185" s="87" t="s">
        <v>2480</v>
      </c>
      <c r="D185" s="88" t="s">
        <v>681</v>
      </c>
      <c r="E185" s="88" t="s">
        <v>131</v>
      </c>
      <c r="F185" s="101">
        <v>44755</v>
      </c>
      <c r="G185" s="90">
        <v>48488.024127999997</v>
      </c>
      <c r="H185" s="102">
        <v>-2.7320180000000001</v>
      </c>
      <c r="I185" s="90">
        <v>-1.3247014009999998</v>
      </c>
      <c r="J185" s="91">
        <f t="shared" si="2"/>
        <v>1.3938233893327767E-3</v>
      </c>
      <c r="K185" s="91">
        <f>I185/'סכום נכסי הקרן'!$C$42</f>
        <v>-1.0876755764859216E-5</v>
      </c>
    </row>
    <row r="186" spans="2:11">
      <c r="B186" s="86" t="s">
        <v>2481</v>
      </c>
      <c r="C186" s="87" t="s">
        <v>2482</v>
      </c>
      <c r="D186" s="88" t="s">
        <v>681</v>
      </c>
      <c r="E186" s="88" t="s">
        <v>131</v>
      </c>
      <c r="F186" s="101">
        <v>44755</v>
      </c>
      <c r="G186" s="90">
        <v>30003.937373000001</v>
      </c>
      <c r="H186" s="102">
        <v>-2.6870319999999999</v>
      </c>
      <c r="I186" s="90">
        <v>-0.80621544099999998</v>
      </c>
      <c r="J186" s="91">
        <f t="shared" si="2"/>
        <v>8.4828319624238044E-4</v>
      </c>
      <c r="K186" s="91">
        <f>I186/'סכום נכסי הקרן'!$C$42</f>
        <v>-6.6196113622252189E-6</v>
      </c>
    </row>
    <row r="187" spans="2:11">
      <c r="B187" s="86" t="s">
        <v>2483</v>
      </c>
      <c r="C187" s="87" t="s">
        <v>2484</v>
      </c>
      <c r="D187" s="88" t="s">
        <v>681</v>
      </c>
      <c r="E187" s="88" t="s">
        <v>131</v>
      </c>
      <c r="F187" s="101">
        <v>44755</v>
      </c>
      <c r="G187" s="90">
        <v>69039.348478999993</v>
      </c>
      <c r="H187" s="102">
        <v>-2.6323539999999999</v>
      </c>
      <c r="I187" s="90">
        <v>-1.8173601580000001</v>
      </c>
      <c r="J187" s="91">
        <f t="shared" si="2"/>
        <v>1.912188734117532E-3</v>
      </c>
      <c r="K187" s="91">
        <f>I187/'סכום נכסי הקרן'!$C$42</f>
        <v>-1.4921840167474813E-5</v>
      </c>
    </row>
    <row r="188" spans="2:11">
      <c r="B188" s="86" t="s">
        <v>2485</v>
      </c>
      <c r="C188" s="87" t="s">
        <v>2486</v>
      </c>
      <c r="D188" s="88" t="s">
        <v>681</v>
      </c>
      <c r="E188" s="88" t="s">
        <v>131</v>
      </c>
      <c r="F188" s="101">
        <v>44755</v>
      </c>
      <c r="G188" s="90">
        <v>50247.922200000001</v>
      </c>
      <c r="H188" s="102">
        <v>-2.5605410000000002</v>
      </c>
      <c r="I188" s="90">
        <v>-1.2866188649999999</v>
      </c>
      <c r="J188" s="91">
        <f t="shared" si="2"/>
        <v>1.3537537333621272E-3</v>
      </c>
      <c r="K188" s="91">
        <f>I188/'סכום נכסי הקרן'!$C$42</f>
        <v>-1.0564070624898034E-5</v>
      </c>
    </row>
    <row r="189" spans="2:11">
      <c r="B189" s="86" t="s">
        <v>2487</v>
      </c>
      <c r="C189" s="87" t="s">
        <v>2488</v>
      </c>
      <c r="D189" s="88" t="s">
        <v>681</v>
      </c>
      <c r="E189" s="88" t="s">
        <v>131</v>
      </c>
      <c r="F189" s="101">
        <v>44826</v>
      </c>
      <c r="G189" s="90">
        <v>83893.032399999996</v>
      </c>
      <c r="H189" s="102">
        <v>-1.9874750000000001</v>
      </c>
      <c r="I189" s="90">
        <v>-1.6673528499999999</v>
      </c>
      <c r="J189" s="91">
        <f t="shared" si="2"/>
        <v>1.7543541501853254E-3</v>
      </c>
      <c r="K189" s="91">
        <f>I189/'סכום נכסי הקרן'!$C$42</f>
        <v>-1.3690171769729973E-5</v>
      </c>
    </row>
    <row r="190" spans="2:11">
      <c r="B190" s="86" t="s">
        <v>2489</v>
      </c>
      <c r="C190" s="87" t="s">
        <v>2490</v>
      </c>
      <c r="D190" s="88" t="s">
        <v>681</v>
      </c>
      <c r="E190" s="88" t="s">
        <v>131</v>
      </c>
      <c r="F190" s="101">
        <v>44887</v>
      </c>
      <c r="G190" s="90">
        <v>42088.128420000001</v>
      </c>
      <c r="H190" s="102">
        <v>-1.679003</v>
      </c>
      <c r="I190" s="90">
        <v>-0.70666084799999995</v>
      </c>
      <c r="J190" s="91">
        <f t="shared" si="2"/>
        <v>7.435339145294179E-4</v>
      </c>
      <c r="K190" s="91">
        <f>I190/'סכום נכסי הקרן'!$C$42</f>
        <v>-5.8021962130349577E-6</v>
      </c>
    </row>
    <row r="191" spans="2:11">
      <c r="B191" s="86" t="s">
        <v>2491</v>
      </c>
      <c r="C191" s="87" t="s">
        <v>2492</v>
      </c>
      <c r="D191" s="88" t="s">
        <v>681</v>
      </c>
      <c r="E191" s="88" t="s">
        <v>131</v>
      </c>
      <c r="F191" s="101">
        <v>44852</v>
      </c>
      <c r="G191" s="90">
        <v>29567.654900000001</v>
      </c>
      <c r="H191" s="102">
        <v>-0.93711699999999998</v>
      </c>
      <c r="I191" s="90">
        <v>-0.27708353599999996</v>
      </c>
      <c r="J191" s="91">
        <f t="shared" si="2"/>
        <v>2.91541560222016E-4</v>
      </c>
      <c r="K191" s="91">
        <f>I191/'סכום נכסי הקרן'!$C$42</f>
        <v>-2.2750560581128096E-6</v>
      </c>
    </row>
    <row r="192" spans="2:11">
      <c r="B192" s="86" t="s">
        <v>2493</v>
      </c>
      <c r="C192" s="87" t="s">
        <v>2494</v>
      </c>
      <c r="D192" s="88" t="s">
        <v>681</v>
      </c>
      <c r="E192" s="88" t="s">
        <v>131</v>
      </c>
      <c r="F192" s="101">
        <v>44852</v>
      </c>
      <c r="G192" s="90">
        <v>25987.187393999997</v>
      </c>
      <c r="H192" s="102">
        <v>-0.89629199999999998</v>
      </c>
      <c r="I192" s="90">
        <v>-0.23292107200000001</v>
      </c>
      <c r="J192" s="91">
        <f t="shared" si="2"/>
        <v>2.4507472988025001E-4</v>
      </c>
      <c r="K192" s="91">
        <f>I192/'סכום נכסי הקרן'!$C$42</f>
        <v>-1.9124503157622833E-6</v>
      </c>
    </row>
    <row r="193" spans="2:11">
      <c r="B193" s="86" t="s">
        <v>2493</v>
      </c>
      <c r="C193" s="87" t="s">
        <v>2495</v>
      </c>
      <c r="D193" s="88" t="s">
        <v>681</v>
      </c>
      <c r="E193" s="88" t="s">
        <v>131</v>
      </c>
      <c r="F193" s="101">
        <v>44852</v>
      </c>
      <c r="G193" s="90">
        <v>245309.61876099999</v>
      </c>
      <c r="H193" s="102">
        <v>-0.89629199999999998</v>
      </c>
      <c r="I193" s="90">
        <v>-2.198690397</v>
      </c>
      <c r="J193" s="91">
        <f t="shared" si="2"/>
        <v>2.3134165170555056E-3</v>
      </c>
      <c r="K193" s="91">
        <f>I193/'סכום נכסי הקרן'!$C$42</f>
        <v>-1.8052836988514933E-5</v>
      </c>
    </row>
    <row r="194" spans="2:11">
      <c r="B194" s="86" t="s">
        <v>2496</v>
      </c>
      <c r="C194" s="87" t="s">
        <v>2497</v>
      </c>
      <c r="D194" s="88" t="s">
        <v>681</v>
      </c>
      <c r="E194" s="88" t="s">
        <v>131</v>
      </c>
      <c r="F194" s="101">
        <v>44852</v>
      </c>
      <c r="G194" s="90">
        <v>71836.216820999995</v>
      </c>
      <c r="H194" s="102">
        <v>-0.89629199999999998</v>
      </c>
      <c r="I194" s="90">
        <v>-0.64386223800000009</v>
      </c>
      <c r="J194" s="91">
        <f t="shared" si="2"/>
        <v>6.7745851718363753E-4</v>
      </c>
      <c r="K194" s="91">
        <f>I194/'סכום נכסי הקרן'!$C$42</f>
        <v>-5.2865742450752182E-6</v>
      </c>
    </row>
    <row r="195" spans="2:11">
      <c r="B195" s="86" t="s">
        <v>2498</v>
      </c>
      <c r="C195" s="87" t="s">
        <v>2499</v>
      </c>
      <c r="D195" s="88" t="s">
        <v>681</v>
      </c>
      <c r="E195" s="88" t="s">
        <v>131</v>
      </c>
      <c r="F195" s="101">
        <v>44860</v>
      </c>
      <c r="G195" s="90">
        <v>38034.234464000001</v>
      </c>
      <c r="H195" s="102">
        <v>-1.358646</v>
      </c>
      <c r="I195" s="90">
        <v>-0.51675062100000002</v>
      </c>
      <c r="J195" s="91">
        <f t="shared" si="2"/>
        <v>5.4371430532067298E-4</v>
      </c>
      <c r="K195" s="91">
        <f>I195/'סכום נכסי הקרן'!$C$42</f>
        <v>-4.2428960154442613E-6</v>
      </c>
    </row>
    <row r="196" spans="2:11">
      <c r="B196" s="86" t="s">
        <v>2500</v>
      </c>
      <c r="C196" s="87" t="s">
        <v>2501</v>
      </c>
      <c r="D196" s="88" t="s">
        <v>681</v>
      </c>
      <c r="E196" s="88" t="s">
        <v>131</v>
      </c>
      <c r="F196" s="101">
        <v>44865</v>
      </c>
      <c r="G196" s="90">
        <v>28820.66014</v>
      </c>
      <c r="H196" s="102">
        <v>-0.76047299999999995</v>
      </c>
      <c r="I196" s="90">
        <v>-0.219173269</v>
      </c>
      <c r="J196" s="91">
        <f t="shared" si="2"/>
        <v>2.3060957617929208E-4</v>
      </c>
      <c r="K196" s="91">
        <f>I196/'סכום נכסי הקרן'!$C$42</f>
        <v>-1.7995709186230339E-6</v>
      </c>
    </row>
    <row r="197" spans="2:11">
      <c r="B197" s="86" t="s">
        <v>2500</v>
      </c>
      <c r="C197" s="87" t="s">
        <v>2502</v>
      </c>
      <c r="D197" s="88" t="s">
        <v>681</v>
      </c>
      <c r="E197" s="88" t="s">
        <v>131</v>
      </c>
      <c r="F197" s="101">
        <v>44865</v>
      </c>
      <c r="G197" s="90">
        <v>119925.96644000002</v>
      </c>
      <c r="H197" s="102">
        <v>-0.76047299999999995</v>
      </c>
      <c r="I197" s="90">
        <v>-0.91200430500000007</v>
      </c>
      <c r="J197" s="91">
        <f t="shared" si="2"/>
        <v>9.5959204883575391E-4</v>
      </c>
      <c r="K197" s="91">
        <f>I197/'סכום נכסי הקרן'!$C$42</f>
        <v>-7.4882143813669712E-6</v>
      </c>
    </row>
    <row r="198" spans="2:11">
      <c r="B198" s="86" t="s">
        <v>2503</v>
      </c>
      <c r="C198" s="87" t="s">
        <v>2504</v>
      </c>
      <c r="D198" s="88" t="s">
        <v>681</v>
      </c>
      <c r="E198" s="88" t="s">
        <v>131</v>
      </c>
      <c r="F198" s="101">
        <v>44865</v>
      </c>
      <c r="G198" s="90">
        <v>112714.29323699999</v>
      </c>
      <c r="H198" s="102">
        <v>-0.70241399999999998</v>
      </c>
      <c r="I198" s="90">
        <v>-0.79172130200000002</v>
      </c>
      <c r="J198" s="91">
        <f t="shared" si="2"/>
        <v>8.3303276325333861E-4</v>
      </c>
      <c r="K198" s="91">
        <f>I198/'סכום נכסי הקרן'!$C$42</f>
        <v>-6.5006040072047498E-6</v>
      </c>
    </row>
    <row r="199" spans="2:11">
      <c r="B199" s="86" t="s">
        <v>2505</v>
      </c>
      <c r="C199" s="87" t="s">
        <v>2506</v>
      </c>
      <c r="D199" s="88" t="s">
        <v>681</v>
      </c>
      <c r="E199" s="88" t="s">
        <v>131</v>
      </c>
      <c r="F199" s="101">
        <v>44867</v>
      </c>
      <c r="G199" s="90">
        <v>67954.332880000002</v>
      </c>
      <c r="H199" s="102">
        <v>-0.33366899999999999</v>
      </c>
      <c r="I199" s="90">
        <v>-0.226742318</v>
      </c>
      <c r="J199" s="91">
        <f t="shared" si="2"/>
        <v>2.3857357283789141E-4</v>
      </c>
      <c r="K199" s="91">
        <f>I199/'סכום נכסי הקרן'!$C$42</f>
        <v>-1.8617182804987778E-6</v>
      </c>
    </row>
    <row r="200" spans="2:11">
      <c r="B200" s="86" t="s">
        <v>2507</v>
      </c>
      <c r="C200" s="87" t="s">
        <v>2508</v>
      </c>
      <c r="D200" s="88" t="s">
        <v>681</v>
      </c>
      <c r="E200" s="88" t="s">
        <v>131</v>
      </c>
      <c r="F200" s="101">
        <v>44853</v>
      </c>
      <c r="G200" s="90">
        <v>47028.295439999994</v>
      </c>
      <c r="H200" s="102">
        <v>-0.34956399999999999</v>
      </c>
      <c r="I200" s="90">
        <v>-0.16439406900000003</v>
      </c>
      <c r="J200" s="91">
        <f t="shared" si="2"/>
        <v>1.7297203601265493E-4</v>
      </c>
      <c r="K200" s="91">
        <f>I200/'סכום נכסי הקרן'!$C$42</f>
        <v>-1.3497941017912567E-6</v>
      </c>
    </row>
    <row r="201" spans="2:11">
      <c r="B201" s="86" t="s">
        <v>2509</v>
      </c>
      <c r="C201" s="87" t="s">
        <v>2510</v>
      </c>
      <c r="D201" s="88" t="s">
        <v>681</v>
      </c>
      <c r="E201" s="88" t="s">
        <v>131</v>
      </c>
      <c r="F201" s="101">
        <v>44853</v>
      </c>
      <c r="G201" s="90">
        <v>39190.246200000001</v>
      </c>
      <c r="H201" s="102">
        <v>-0.34956399999999999</v>
      </c>
      <c r="I201" s="90">
        <v>-0.136995056</v>
      </c>
      <c r="J201" s="91">
        <f t="shared" si="2"/>
        <v>1.4414336176561012E-4</v>
      </c>
      <c r="K201" s="91">
        <f>I201/'סכום נכסי הקרן'!$C$42</f>
        <v>-1.1248284058432965E-6</v>
      </c>
    </row>
    <row r="202" spans="2:11">
      <c r="B202" s="86" t="s">
        <v>2511</v>
      </c>
      <c r="C202" s="87" t="s">
        <v>2512</v>
      </c>
      <c r="D202" s="88" t="s">
        <v>681</v>
      </c>
      <c r="E202" s="88" t="s">
        <v>131</v>
      </c>
      <c r="F202" s="101">
        <v>44865</v>
      </c>
      <c r="G202" s="90">
        <v>21241.832999999999</v>
      </c>
      <c r="H202" s="102">
        <v>-0.31229200000000001</v>
      </c>
      <c r="I202" s="90">
        <v>-6.6336473999999993E-2</v>
      </c>
      <c r="J202" s="91">
        <f t="shared" si="2"/>
        <v>6.9797864603500647E-5</v>
      </c>
      <c r="K202" s="91">
        <f>I202/'סכום נכסי הקרן'!$C$42</f>
        <v>-5.4467038794951313E-7</v>
      </c>
    </row>
    <row r="203" spans="2:11">
      <c r="B203" s="86" t="s">
        <v>2511</v>
      </c>
      <c r="C203" s="87" t="s">
        <v>2513</v>
      </c>
      <c r="D203" s="88" t="s">
        <v>681</v>
      </c>
      <c r="E203" s="88" t="s">
        <v>131</v>
      </c>
      <c r="F203" s="101">
        <v>44865</v>
      </c>
      <c r="G203" s="90">
        <v>17417.887200000001</v>
      </c>
      <c r="H203" s="102">
        <v>-0.31229200000000001</v>
      </c>
      <c r="I203" s="90">
        <v>-5.4394610000000003E-2</v>
      </c>
      <c r="J203" s="91">
        <f t="shared" si="2"/>
        <v>5.7232882530660629E-5</v>
      </c>
      <c r="K203" s="91">
        <f>I203/'סכום נכסי הקרן'!$C$42</f>
        <v>-4.4661905501734191E-7</v>
      </c>
    </row>
    <row r="204" spans="2:11">
      <c r="B204" s="86" t="s">
        <v>2514</v>
      </c>
      <c r="C204" s="87" t="s">
        <v>2515</v>
      </c>
      <c r="D204" s="88" t="s">
        <v>681</v>
      </c>
      <c r="E204" s="88" t="s">
        <v>131</v>
      </c>
      <c r="F204" s="101">
        <v>44859</v>
      </c>
      <c r="G204" s="90">
        <v>38246.286554999999</v>
      </c>
      <c r="H204" s="102">
        <v>-3.0235999999999999E-2</v>
      </c>
      <c r="I204" s="90">
        <v>-1.1563981000000003E-2</v>
      </c>
      <c r="J204" s="91">
        <f t="shared" ref="J204:J267" si="3">IFERROR(I204/$I$11,0)</f>
        <v>1.2167381403410955E-5</v>
      </c>
      <c r="K204" s="91">
        <f>I204/'סכום נכסי הקרן'!$C$42</f>
        <v>-9.4948640434383062E-8</v>
      </c>
    </row>
    <row r="205" spans="2:11">
      <c r="B205" s="86" t="s">
        <v>2516</v>
      </c>
      <c r="C205" s="87" t="s">
        <v>2517</v>
      </c>
      <c r="D205" s="88" t="s">
        <v>681</v>
      </c>
      <c r="E205" s="88" t="s">
        <v>131</v>
      </c>
      <c r="F205" s="101">
        <v>44867</v>
      </c>
      <c r="G205" s="90">
        <v>34015.255244</v>
      </c>
      <c r="H205" s="102">
        <v>-0.33054800000000001</v>
      </c>
      <c r="I205" s="90">
        <v>-0.11243685</v>
      </c>
      <c r="J205" s="91">
        <f t="shared" si="3"/>
        <v>1.1830372583179675E-4</v>
      </c>
      <c r="K205" s="91">
        <f>I205/'סכום נכסי הקרן'!$C$42</f>
        <v>-9.2318778820413671E-7</v>
      </c>
    </row>
    <row r="206" spans="2:11">
      <c r="B206" s="86" t="s">
        <v>2518</v>
      </c>
      <c r="C206" s="87" t="s">
        <v>2519</v>
      </c>
      <c r="D206" s="88" t="s">
        <v>681</v>
      </c>
      <c r="E206" s="88" t="s">
        <v>131</v>
      </c>
      <c r="F206" s="101">
        <v>44853</v>
      </c>
      <c r="G206" s="90">
        <v>42544.705750000001</v>
      </c>
      <c r="H206" s="102">
        <v>-0.19814699999999999</v>
      </c>
      <c r="I206" s="90">
        <v>-8.4300984999999995E-2</v>
      </c>
      <c r="J206" s="91">
        <f t="shared" si="3"/>
        <v>8.8699751165124323E-5</v>
      </c>
      <c r="K206" s="91">
        <f>I206/'סכום נכסי הקרן'!$C$42</f>
        <v>-6.921720048683336E-7</v>
      </c>
    </row>
    <row r="207" spans="2:11">
      <c r="B207" s="86" t="s">
        <v>2518</v>
      </c>
      <c r="C207" s="87" t="s">
        <v>2520</v>
      </c>
      <c r="D207" s="88" t="s">
        <v>681</v>
      </c>
      <c r="E207" s="88" t="s">
        <v>131</v>
      </c>
      <c r="F207" s="101">
        <v>44853</v>
      </c>
      <c r="G207" s="90">
        <v>52328.738700000002</v>
      </c>
      <c r="H207" s="102">
        <v>-0.19814699999999999</v>
      </c>
      <c r="I207" s="90">
        <v>-0.103687737</v>
      </c>
      <c r="J207" s="91">
        <f t="shared" si="3"/>
        <v>1.0909809026282261E-4</v>
      </c>
      <c r="K207" s="91">
        <f>I207/'סכום נכסי הקרן'!$C$42</f>
        <v>-8.5135124814437813E-7</v>
      </c>
    </row>
    <row r="208" spans="2:11">
      <c r="B208" s="86" t="s">
        <v>2521</v>
      </c>
      <c r="C208" s="87" t="s">
        <v>2522</v>
      </c>
      <c r="D208" s="88" t="s">
        <v>681</v>
      </c>
      <c r="E208" s="88" t="s">
        <v>131</v>
      </c>
      <c r="F208" s="101">
        <v>44853</v>
      </c>
      <c r="G208" s="90">
        <v>46805.890698000003</v>
      </c>
      <c r="H208" s="102">
        <v>-0.18377299999999999</v>
      </c>
      <c r="I208" s="90">
        <v>-8.6016712999999995E-2</v>
      </c>
      <c r="J208" s="91">
        <f t="shared" si="3"/>
        <v>9.0505004646646947E-5</v>
      </c>
      <c r="K208" s="91">
        <f>I208/'סכום נכסי הקרן'!$C$42</f>
        <v>-7.0625937157666725E-7</v>
      </c>
    </row>
    <row r="209" spans="2:11">
      <c r="B209" s="86" t="s">
        <v>2523</v>
      </c>
      <c r="C209" s="87" t="s">
        <v>2524</v>
      </c>
      <c r="D209" s="88" t="s">
        <v>681</v>
      </c>
      <c r="E209" s="88" t="s">
        <v>131</v>
      </c>
      <c r="F209" s="101">
        <v>44867</v>
      </c>
      <c r="G209" s="90">
        <v>34042.601051999998</v>
      </c>
      <c r="H209" s="102">
        <v>-0.24995500000000001</v>
      </c>
      <c r="I209" s="90">
        <v>-8.5091042000000006E-2</v>
      </c>
      <c r="J209" s="91">
        <f t="shared" si="3"/>
        <v>8.9531032784268702E-5</v>
      </c>
      <c r="K209" s="91">
        <f>I209/'סכום נכסי הקרן'!$C$42</f>
        <v>-6.9865894375345181E-7</v>
      </c>
    </row>
    <row r="210" spans="2:11">
      <c r="B210" s="86" t="s">
        <v>2525</v>
      </c>
      <c r="C210" s="87" t="s">
        <v>2526</v>
      </c>
      <c r="D210" s="88" t="s">
        <v>681</v>
      </c>
      <c r="E210" s="88" t="s">
        <v>131</v>
      </c>
      <c r="F210" s="101">
        <v>44859</v>
      </c>
      <c r="G210" s="90">
        <v>21278.456850000002</v>
      </c>
      <c r="H210" s="102">
        <v>0.11323900000000001</v>
      </c>
      <c r="I210" s="90">
        <v>2.4095441000000002E-2</v>
      </c>
      <c r="J210" s="91">
        <f t="shared" si="3"/>
        <v>-2.5352724181264723E-5</v>
      </c>
      <c r="K210" s="91">
        <f>I210/'סכום נכסי הקרן'!$C$42</f>
        <v>1.9784098258349709E-7</v>
      </c>
    </row>
    <row r="211" spans="2:11">
      <c r="B211" s="86" t="s">
        <v>2527</v>
      </c>
      <c r="C211" s="87" t="s">
        <v>2528</v>
      </c>
      <c r="D211" s="88" t="s">
        <v>681</v>
      </c>
      <c r="E211" s="88" t="s">
        <v>131</v>
      </c>
      <c r="F211" s="101">
        <v>44872</v>
      </c>
      <c r="G211" s="90">
        <v>17028.625295999998</v>
      </c>
      <c r="H211" s="102">
        <v>-0.38034800000000002</v>
      </c>
      <c r="I211" s="90">
        <v>-6.4768057999999989E-2</v>
      </c>
      <c r="J211" s="91">
        <f t="shared" si="3"/>
        <v>6.814760975863258E-5</v>
      </c>
      <c r="K211" s="91">
        <f>I211/'סכום נכסי הקרן'!$C$42</f>
        <v>-5.3179255921254666E-7</v>
      </c>
    </row>
    <row r="212" spans="2:11">
      <c r="B212" s="86" t="s">
        <v>2529</v>
      </c>
      <c r="C212" s="87" t="s">
        <v>2530</v>
      </c>
      <c r="D212" s="88" t="s">
        <v>681</v>
      </c>
      <c r="E212" s="88" t="s">
        <v>131</v>
      </c>
      <c r="F212" s="101">
        <v>44854</v>
      </c>
      <c r="G212" s="90">
        <v>42605.745499999997</v>
      </c>
      <c r="H212" s="102">
        <v>-0.16111300000000001</v>
      </c>
      <c r="I212" s="90">
        <v>-6.8643263999999996E-2</v>
      </c>
      <c r="J212" s="91">
        <f t="shared" si="3"/>
        <v>7.222502128488696E-5</v>
      </c>
      <c r="K212" s="91">
        <f>I212/'סכום נכסי הקרן'!$C$42</f>
        <v>-5.6361080079415807E-7</v>
      </c>
    </row>
    <row r="213" spans="2:11">
      <c r="B213" s="86" t="s">
        <v>2529</v>
      </c>
      <c r="C213" s="87" t="s">
        <v>2531</v>
      </c>
      <c r="D213" s="88" t="s">
        <v>681</v>
      </c>
      <c r="E213" s="88" t="s">
        <v>131</v>
      </c>
      <c r="F213" s="101">
        <v>44854</v>
      </c>
      <c r="G213" s="90">
        <v>52403.815800000004</v>
      </c>
      <c r="H213" s="102">
        <v>-0.16111300000000001</v>
      </c>
      <c r="I213" s="90">
        <v>-8.4429198999999983E-2</v>
      </c>
      <c r="J213" s="91">
        <f t="shared" si="3"/>
        <v>8.883465528155765E-5</v>
      </c>
      <c r="K213" s="91">
        <f>I213/'סכום נכסי הקרן'!$C$42</f>
        <v>-6.9322473445900422E-7</v>
      </c>
    </row>
    <row r="214" spans="2:11">
      <c r="B214" s="86" t="s">
        <v>2532</v>
      </c>
      <c r="C214" s="87" t="s">
        <v>2533</v>
      </c>
      <c r="D214" s="88" t="s">
        <v>681</v>
      </c>
      <c r="E214" s="88" t="s">
        <v>131</v>
      </c>
      <c r="F214" s="101">
        <v>44872</v>
      </c>
      <c r="G214" s="90">
        <v>14485.95347</v>
      </c>
      <c r="H214" s="102">
        <v>-0.29981400000000002</v>
      </c>
      <c r="I214" s="90">
        <v>-4.3430880999999998E-2</v>
      </c>
      <c r="J214" s="91">
        <f t="shared" si="3"/>
        <v>4.5697073854856217E-5</v>
      </c>
      <c r="K214" s="91">
        <f>I214/'סכום נכסי הקרן'!$C$42</f>
        <v>-3.5659891726019591E-7</v>
      </c>
    </row>
    <row r="215" spans="2:11">
      <c r="B215" s="86" t="s">
        <v>2534</v>
      </c>
      <c r="C215" s="87" t="s">
        <v>2535</v>
      </c>
      <c r="D215" s="88" t="s">
        <v>681</v>
      </c>
      <c r="E215" s="88" t="s">
        <v>131</v>
      </c>
      <c r="F215" s="101">
        <v>44865</v>
      </c>
      <c r="G215" s="90">
        <v>34094.362760000004</v>
      </c>
      <c r="H215" s="102">
        <v>-0.28478300000000001</v>
      </c>
      <c r="I215" s="90">
        <v>-9.7094875999999997E-2</v>
      </c>
      <c r="J215" s="91">
        <f t="shared" si="3"/>
        <v>1.021612184081669E-4</v>
      </c>
      <c r="K215" s="91">
        <f>I215/'סכום נכסי הקרן'!$C$42</f>
        <v>-7.9721909516670835E-7</v>
      </c>
    </row>
    <row r="216" spans="2:11">
      <c r="B216" s="86" t="s">
        <v>2534</v>
      </c>
      <c r="C216" s="87" t="s">
        <v>2536</v>
      </c>
      <c r="D216" s="88" t="s">
        <v>681</v>
      </c>
      <c r="E216" s="88" t="s">
        <v>131</v>
      </c>
      <c r="F216" s="101">
        <v>44865</v>
      </c>
      <c r="G216" s="90">
        <v>30171.630789999999</v>
      </c>
      <c r="H216" s="102">
        <v>-0.28478300000000001</v>
      </c>
      <c r="I216" s="90">
        <v>-8.5923609999999997E-2</v>
      </c>
      <c r="J216" s="91">
        <f t="shared" si="3"/>
        <v>9.0407043597523666E-5</v>
      </c>
      <c r="K216" s="91">
        <f>I216/'סכום נכסי הקרן'!$C$42</f>
        <v>-7.0549492866809087E-7</v>
      </c>
    </row>
    <row r="217" spans="2:11">
      <c r="B217" s="86" t="s">
        <v>2537</v>
      </c>
      <c r="C217" s="87" t="s">
        <v>2538</v>
      </c>
      <c r="D217" s="88" t="s">
        <v>681</v>
      </c>
      <c r="E217" s="88" t="s">
        <v>131</v>
      </c>
      <c r="F217" s="101">
        <v>44872</v>
      </c>
      <c r="G217" s="90">
        <v>13106.960117999999</v>
      </c>
      <c r="H217" s="102">
        <v>-0.25385200000000002</v>
      </c>
      <c r="I217" s="90">
        <v>-3.3272294000000001E-2</v>
      </c>
      <c r="J217" s="91">
        <f t="shared" si="3"/>
        <v>3.5008418922897037E-5</v>
      </c>
      <c r="K217" s="91">
        <f>I217/'סכום נכסי הקרן'!$C$42</f>
        <v>-2.7318957713896971E-7</v>
      </c>
    </row>
    <row r="218" spans="2:11">
      <c r="B218" s="86" t="s">
        <v>2537</v>
      </c>
      <c r="C218" s="87" t="s">
        <v>2539</v>
      </c>
      <c r="D218" s="88" t="s">
        <v>681</v>
      </c>
      <c r="E218" s="88" t="s">
        <v>131</v>
      </c>
      <c r="F218" s="101">
        <v>44872</v>
      </c>
      <c r="G218" s="90">
        <v>42625.27822</v>
      </c>
      <c r="H218" s="102">
        <v>-0.25385200000000002</v>
      </c>
      <c r="I218" s="90">
        <v>-0.10820516499999999</v>
      </c>
      <c r="J218" s="91">
        <f t="shared" si="3"/>
        <v>1.1385123448179424E-4</v>
      </c>
      <c r="K218" s="91">
        <f>I218/'סכום נכסי הקרן'!$C$42</f>
        <v>-8.8844259643180731E-7</v>
      </c>
    </row>
    <row r="219" spans="2:11">
      <c r="B219" s="86" t="s">
        <v>2540</v>
      </c>
      <c r="C219" s="87" t="s">
        <v>2541</v>
      </c>
      <c r="D219" s="88" t="s">
        <v>681</v>
      </c>
      <c r="E219" s="88" t="s">
        <v>131</v>
      </c>
      <c r="F219" s="101">
        <v>44854</v>
      </c>
      <c r="G219" s="90">
        <v>38363.849113999997</v>
      </c>
      <c r="H219" s="102">
        <v>-0.112347</v>
      </c>
      <c r="I219" s="90">
        <v>-4.3100774999999994E-2</v>
      </c>
      <c r="J219" s="91">
        <f t="shared" si="3"/>
        <v>4.5349743155717705E-5</v>
      </c>
      <c r="K219" s="91">
        <f>I219/'סכום נכסי הקרן'!$C$42</f>
        <v>-3.5388850845727305E-7</v>
      </c>
    </row>
    <row r="220" spans="2:11">
      <c r="B220" s="86" t="s">
        <v>2542</v>
      </c>
      <c r="C220" s="87" t="s">
        <v>2543</v>
      </c>
      <c r="D220" s="88" t="s">
        <v>681</v>
      </c>
      <c r="E220" s="88" t="s">
        <v>131</v>
      </c>
      <c r="F220" s="101">
        <v>44854</v>
      </c>
      <c r="G220" s="90">
        <v>34122.685204000001</v>
      </c>
      <c r="H220" s="102">
        <v>-4.931E-2</v>
      </c>
      <c r="I220" s="90">
        <v>-1.6825807000000002E-2</v>
      </c>
      <c r="J220" s="91">
        <f t="shared" si="3"/>
        <v>1.7703765786988221E-5</v>
      </c>
      <c r="K220" s="91">
        <f>I220/'סכום נכסי הקרן'!$C$42</f>
        <v>-1.3815203422258522E-7</v>
      </c>
    </row>
    <row r="221" spans="2:11">
      <c r="B221" s="86" t="s">
        <v>2544</v>
      </c>
      <c r="C221" s="87" t="s">
        <v>2545</v>
      </c>
      <c r="D221" s="88" t="s">
        <v>681</v>
      </c>
      <c r="E221" s="88" t="s">
        <v>131</v>
      </c>
      <c r="F221" s="101">
        <v>44859</v>
      </c>
      <c r="G221" s="90">
        <v>38428.673327999997</v>
      </c>
      <c r="H221" s="102">
        <v>-0.12973000000000001</v>
      </c>
      <c r="I221" s="90">
        <v>-4.9853481000000005E-2</v>
      </c>
      <c r="J221" s="91">
        <f t="shared" si="3"/>
        <v>5.2454800610161957E-5</v>
      </c>
      <c r="K221" s="91">
        <f>I221/'סכום נכסי הקרן'!$C$42</f>
        <v>-4.0933310439297221E-7</v>
      </c>
    </row>
    <row r="222" spans="2:11">
      <c r="B222" s="86" t="s">
        <v>2546</v>
      </c>
      <c r="C222" s="87" t="s">
        <v>2547</v>
      </c>
      <c r="D222" s="88" t="s">
        <v>681</v>
      </c>
      <c r="E222" s="88" t="s">
        <v>131</v>
      </c>
      <c r="F222" s="101">
        <v>44867</v>
      </c>
      <c r="G222" s="90">
        <v>68325.454559999998</v>
      </c>
      <c r="H222" s="102">
        <v>0.10255400000000001</v>
      </c>
      <c r="I222" s="90">
        <v>7.0070370999999992E-2</v>
      </c>
      <c r="J222" s="91">
        <f t="shared" si="3"/>
        <v>-7.3726593725422578E-5</v>
      </c>
      <c r="K222" s="91">
        <f>I222/'סכום נכסי הקרן'!$C$42</f>
        <v>5.7532838052767638E-7</v>
      </c>
    </row>
    <row r="223" spans="2:11">
      <c r="B223" s="86" t="s">
        <v>2548</v>
      </c>
      <c r="C223" s="87" t="s">
        <v>2549</v>
      </c>
      <c r="D223" s="88" t="s">
        <v>681</v>
      </c>
      <c r="E223" s="88" t="s">
        <v>131</v>
      </c>
      <c r="F223" s="101">
        <v>44859</v>
      </c>
      <c r="G223" s="90">
        <v>13133.612488999999</v>
      </c>
      <c r="H223" s="102">
        <v>-9.8249000000000003E-2</v>
      </c>
      <c r="I223" s="90">
        <v>-1.2903626E-2</v>
      </c>
      <c r="J223" s="91">
        <f t="shared" si="3"/>
        <v>1.3576928138239767E-5</v>
      </c>
      <c r="K223" s="91">
        <f>I223/'סכום נכסי הקרן'!$C$42</f>
        <v>-1.0594809394565386E-7</v>
      </c>
    </row>
    <row r="224" spans="2:11">
      <c r="B224" s="86" t="s">
        <v>2548</v>
      </c>
      <c r="C224" s="87" t="s">
        <v>2550</v>
      </c>
      <c r="D224" s="88" t="s">
        <v>681</v>
      </c>
      <c r="E224" s="88" t="s">
        <v>131</v>
      </c>
      <c r="F224" s="101">
        <v>44859</v>
      </c>
      <c r="G224" s="90">
        <v>136071.807764</v>
      </c>
      <c r="H224" s="102">
        <v>-9.8249000000000003E-2</v>
      </c>
      <c r="I224" s="90">
        <v>-0.133689009</v>
      </c>
      <c r="J224" s="91">
        <f t="shared" si="3"/>
        <v>1.4066480755606909E-4</v>
      </c>
      <c r="K224" s="91">
        <f>I224/'סכום נכסי הקרן'!$C$42</f>
        <v>-1.0976833709403361E-6</v>
      </c>
    </row>
    <row r="225" spans="2:11">
      <c r="B225" s="86" t="s">
        <v>2551</v>
      </c>
      <c r="C225" s="87" t="s">
        <v>2552</v>
      </c>
      <c r="D225" s="88" t="s">
        <v>681</v>
      </c>
      <c r="E225" s="88" t="s">
        <v>131</v>
      </c>
      <c r="F225" s="101">
        <v>44837</v>
      </c>
      <c r="G225" s="90">
        <v>42715.617050000001</v>
      </c>
      <c r="H225" s="102">
        <v>0.15185599999999999</v>
      </c>
      <c r="I225" s="90">
        <v>6.4866123999999997E-2</v>
      </c>
      <c r="J225" s="91">
        <f t="shared" si="3"/>
        <v>-6.8250792773608742E-5</v>
      </c>
      <c r="K225" s="91">
        <f>I225/'סכום נכסי הקרן'!$C$42</f>
        <v>5.3259775193751215E-7</v>
      </c>
    </row>
    <row r="226" spans="2:11">
      <c r="B226" s="86" t="s">
        <v>2553</v>
      </c>
      <c r="C226" s="87" t="s">
        <v>2554</v>
      </c>
      <c r="D226" s="88" t="s">
        <v>681</v>
      </c>
      <c r="E226" s="88" t="s">
        <v>131</v>
      </c>
      <c r="F226" s="101">
        <v>44854</v>
      </c>
      <c r="G226" s="90">
        <v>51273.39</v>
      </c>
      <c r="H226" s="102">
        <v>-6.7902000000000004E-2</v>
      </c>
      <c r="I226" s="90">
        <v>-3.4815613000000002E-2</v>
      </c>
      <c r="J226" s="91">
        <f t="shared" si="3"/>
        <v>3.6632267223938938E-5</v>
      </c>
      <c r="K226" s="91">
        <f>I226/'סכום נכסי הקרן'!$C$42</f>
        <v>-2.8586134137021082E-7</v>
      </c>
    </row>
    <row r="227" spans="2:11">
      <c r="B227" s="86" t="s">
        <v>2555</v>
      </c>
      <c r="C227" s="87" t="s">
        <v>2556</v>
      </c>
      <c r="D227" s="88" t="s">
        <v>681</v>
      </c>
      <c r="E227" s="88" t="s">
        <v>131</v>
      </c>
      <c r="F227" s="101">
        <v>44859</v>
      </c>
      <c r="G227" s="90">
        <v>64139.348505000009</v>
      </c>
      <c r="H227" s="102">
        <v>4.7343000000000003E-2</v>
      </c>
      <c r="I227" s="90">
        <v>3.0365436999999999E-2</v>
      </c>
      <c r="J227" s="91">
        <f t="shared" si="3"/>
        <v>-3.19498841670742E-5</v>
      </c>
      <c r="K227" s="91">
        <f>I227/'סכום נכסי הקרן'!$C$42</f>
        <v>2.4932218060077329E-7</v>
      </c>
    </row>
    <row r="228" spans="2:11">
      <c r="B228" s="86" t="s">
        <v>2557</v>
      </c>
      <c r="C228" s="87" t="s">
        <v>2558</v>
      </c>
      <c r="D228" s="88" t="s">
        <v>681</v>
      </c>
      <c r="E228" s="88" t="s">
        <v>131</v>
      </c>
      <c r="F228" s="101">
        <v>44859</v>
      </c>
      <c r="G228" s="90">
        <v>76997.982239999998</v>
      </c>
      <c r="H228" s="102">
        <v>8.7277999999999994E-2</v>
      </c>
      <c r="I228" s="90">
        <v>6.7202560000000008E-2</v>
      </c>
      <c r="J228" s="91">
        <f t="shared" si="3"/>
        <v>-7.070914236244497E-5</v>
      </c>
      <c r="K228" s="91">
        <f>I228/'סכום נכסי הקרן'!$C$42</f>
        <v>5.5178157986510465E-7</v>
      </c>
    </row>
    <row r="229" spans="2:11">
      <c r="B229" s="86" t="s">
        <v>2559</v>
      </c>
      <c r="C229" s="87" t="s">
        <v>2560</v>
      </c>
      <c r="D229" s="88" t="s">
        <v>681</v>
      </c>
      <c r="E229" s="88" t="s">
        <v>131</v>
      </c>
      <c r="F229" s="101">
        <v>44868</v>
      </c>
      <c r="G229" s="90">
        <v>30080.388800000001</v>
      </c>
      <c r="H229" s="102">
        <v>0.58251799999999998</v>
      </c>
      <c r="I229" s="90">
        <v>0.175223673</v>
      </c>
      <c r="J229" s="91">
        <f t="shared" si="3"/>
        <v>-1.8436672114019919E-4</v>
      </c>
      <c r="K229" s="91">
        <f>I229/'סכום נכסי הקרן'!$C$42</f>
        <v>1.4387129763762939E-6</v>
      </c>
    </row>
    <row r="230" spans="2:11">
      <c r="B230" s="86" t="s">
        <v>2561</v>
      </c>
      <c r="C230" s="87" t="s">
        <v>2562</v>
      </c>
      <c r="D230" s="88" t="s">
        <v>681</v>
      </c>
      <c r="E230" s="88" t="s">
        <v>131</v>
      </c>
      <c r="F230" s="101">
        <v>44868</v>
      </c>
      <c r="G230" s="90">
        <v>42971.983999999997</v>
      </c>
      <c r="H230" s="102">
        <v>0.58251799999999998</v>
      </c>
      <c r="I230" s="90">
        <v>0.25031953400000001</v>
      </c>
      <c r="J230" s="91">
        <f t="shared" si="3"/>
        <v>-2.6338103140277521E-4</v>
      </c>
      <c r="K230" s="91">
        <f>I230/'סכום נכסי הקרן'!$C$42</f>
        <v>2.0553042613498171E-6</v>
      </c>
    </row>
    <row r="231" spans="2:11">
      <c r="B231" s="86" t="s">
        <v>2563</v>
      </c>
      <c r="C231" s="87" t="s">
        <v>2564</v>
      </c>
      <c r="D231" s="88" t="s">
        <v>681</v>
      </c>
      <c r="E231" s="88" t="s">
        <v>131</v>
      </c>
      <c r="F231" s="101">
        <v>44868</v>
      </c>
      <c r="G231" s="90">
        <v>22030.12371</v>
      </c>
      <c r="H231" s="102">
        <v>0.61639900000000003</v>
      </c>
      <c r="I231" s="90">
        <v>0.135793407</v>
      </c>
      <c r="J231" s="91">
        <f t="shared" si="3"/>
        <v>-1.4287901156510155E-4</v>
      </c>
      <c r="K231" s="91">
        <f>I231/'סכום נכסי הקרן'!$C$42</f>
        <v>1.1149619992114163E-6</v>
      </c>
    </row>
    <row r="232" spans="2:11">
      <c r="B232" s="86" t="s">
        <v>2563</v>
      </c>
      <c r="C232" s="87" t="s">
        <v>2565</v>
      </c>
      <c r="D232" s="88" t="s">
        <v>681</v>
      </c>
      <c r="E232" s="88" t="s">
        <v>131</v>
      </c>
      <c r="F232" s="101">
        <v>44868</v>
      </c>
      <c r="G232" s="90">
        <v>47285.296893999999</v>
      </c>
      <c r="H232" s="102">
        <v>0.61639900000000003</v>
      </c>
      <c r="I232" s="90">
        <v>0.29146598099999999</v>
      </c>
      <c r="J232" s="91">
        <f t="shared" si="3"/>
        <v>-3.0667447109661712E-4</v>
      </c>
      <c r="K232" s="91">
        <f>I232/'סכום נכסי הקרן'!$C$42</f>
        <v>2.3931463246803774E-6</v>
      </c>
    </row>
    <row r="233" spans="2:11">
      <c r="B233" s="86" t="s">
        <v>2566</v>
      </c>
      <c r="C233" s="87" t="s">
        <v>2567</v>
      </c>
      <c r="D233" s="88" t="s">
        <v>681</v>
      </c>
      <c r="E233" s="88" t="s">
        <v>131</v>
      </c>
      <c r="F233" s="101">
        <v>44868</v>
      </c>
      <c r="G233" s="90">
        <v>30097.479930000001</v>
      </c>
      <c r="H233" s="102">
        <v>0.63897300000000001</v>
      </c>
      <c r="I233" s="90">
        <v>0.19231480300000003</v>
      </c>
      <c r="J233" s="91">
        <f t="shared" si="3"/>
        <v>-2.0234965429490425E-4</v>
      </c>
      <c r="K233" s="91">
        <f>I233/'סכום נכסי הקרן'!$C$42</f>
        <v>1.5790435041579722E-6</v>
      </c>
    </row>
    <row r="234" spans="2:11">
      <c r="B234" s="86" t="s">
        <v>2568</v>
      </c>
      <c r="C234" s="87" t="s">
        <v>2569</v>
      </c>
      <c r="D234" s="88" t="s">
        <v>681</v>
      </c>
      <c r="E234" s="88" t="s">
        <v>131</v>
      </c>
      <c r="F234" s="101">
        <v>44868</v>
      </c>
      <c r="G234" s="90">
        <v>60203.505425000003</v>
      </c>
      <c r="H234" s="102">
        <v>0.61880400000000002</v>
      </c>
      <c r="I234" s="90">
        <v>0.37254163299999998</v>
      </c>
      <c r="J234" s="91">
        <f t="shared" si="3"/>
        <v>-3.9198059365200857E-4</v>
      </c>
      <c r="K234" s="91">
        <f>I234/'סכום נכסי הקרן'!$C$42</f>
        <v>3.0588360149117232E-6</v>
      </c>
    </row>
    <row r="235" spans="2:11">
      <c r="B235" s="86" t="s">
        <v>2570</v>
      </c>
      <c r="C235" s="87" t="s">
        <v>2571</v>
      </c>
      <c r="D235" s="88" t="s">
        <v>681</v>
      </c>
      <c r="E235" s="88" t="s">
        <v>131</v>
      </c>
      <c r="F235" s="101">
        <v>44868</v>
      </c>
      <c r="G235" s="90">
        <v>25834.463790000002</v>
      </c>
      <c r="H235" s="102">
        <v>0.74560199999999999</v>
      </c>
      <c r="I235" s="90">
        <v>0.19262216499999998</v>
      </c>
      <c r="J235" s="91">
        <f t="shared" si="3"/>
        <v>-2.0267305422810327E-4</v>
      </c>
      <c r="K235" s="91">
        <f>I235/'סכום נכסי הקרן'!$C$42</f>
        <v>1.5815671682855066E-6</v>
      </c>
    </row>
    <row r="236" spans="2:11">
      <c r="B236" s="86" t="s">
        <v>2572</v>
      </c>
      <c r="C236" s="87" t="s">
        <v>2573</v>
      </c>
      <c r="D236" s="88" t="s">
        <v>681</v>
      </c>
      <c r="E236" s="88" t="s">
        <v>131</v>
      </c>
      <c r="F236" s="101">
        <v>44781</v>
      </c>
      <c r="G236" s="90">
        <v>121654.50444</v>
      </c>
      <c r="H236" s="102">
        <v>6.634112</v>
      </c>
      <c r="I236" s="90">
        <v>8.0706960330000008</v>
      </c>
      <c r="J236" s="91">
        <f t="shared" si="3"/>
        <v>-8.4918192813103685E-3</v>
      </c>
      <c r="K236" s="91">
        <f>I236/'סכום נכסי הקרן'!$C$42</f>
        <v>6.6266246519474449E-5</v>
      </c>
    </row>
    <row r="237" spans="2:11">
      <c r="B237" s="86" t="s">
        <v>2574</v>
      </c>
      <c r="C237" s="87" t="s">
        <v>2575</v>
      </c>
      <c r="D237" s="88" t="s">
        <v>681</v>
      </c>
      <c r="E237" s="88" t="s">
        <v>131</v>
      </c>
      <c r="F237" s="101">
        <v>44781</v>
      </c>
      <c r="G237" s="90">
        <v>38663.798445</v>
      </c>
      <c r="H237" s="102">
        <v>6.5284300000000002</v>
      </c>
      <c r="I237" s="90">
        <v>2.5241389979999997</v>
      </c>
      <c r="J237" s="91">
        <f t="shared" si="3"/>
        <v>-2.655846797386605E-3</v>
      </c>
      <c r="K237" s="91">
        <f>I237/'סכום נכסי הקרן'!$C$42</f>
        <v>2.0725005180093763E-5</v>
      </c>
    </row>
    <row r="238" spans="2:11">
      <c r="B238" s="86" t="s">
        <v>2576</v>
      </c>
      <c r="C238" s="87" t="s">
        <v>2577</v>
      </c>
      <c r="D238" s="88" t="s">
        <v>681</v>
      </c>
      <c r="E238" s="88" t="s">
        <v>131</v>
      </c>
      <c r="F238" s="101">
        <v>44781</v>
      </c>
      <c r="G238" s="90">
        <v>40382.189487000003</v>
      </c>
      <c r="H238" s="102">
        <v>6.5174519999999996</v>
      </c>
      <c r="I238" s="90">
        <v>2.6318899780000002</v>
      </c>
      <c r="J238" s="91">
        <f t="shared" si="3"/>
        <v>-2.7692201478142229E-3</v>
      </c>
      <c r="K238" s="91">
        <f>I238/'סכום נכסי הקרן'!$C$42</f>
        <v>2.1609718589470038E-5</v>
      </c>
    </row>
    <row r="239" spans="2:11">
      <c r="B239" s="86" t="s">
        <v>2578</v>
      </c>
      <c r="C239" s="87" t="s">
        <v>2579</v>
      </c>
      <c r="D239" s="88" t="s">
        <v>681</v>
      </c>
      <c r="E239" s="88" t="s">
        <v>131</v>
      </c>
      <c r="F239" s="101">
        <v>44760</v>
      </c>
      <c r="G239" s="90">
        <v>42959.776050000008</v>
      </c>
      <c r="H239" s="102">
        <v>3.0561039999999999</v>
      </c>
      <c r="I239" s="90">
        <v>1.3128952660000002</v>
      </c>
      <c r="J239" s="91">
        <f t="shared" si="3"/>
        <v>-1.3814012185037901E-3</v>
      </c>
      <c r="K239" s="91">
        <f>I239/'סכום נכסי הקרן'!$C$42</f>
        <v>1.0779818865098246E-5</v>
      </c>
    </row>
    <row r="240" spans="2:11">
      <c r="B240" s="86" t="s">
        <v>2580</v>
      </c>
      <c r="C240" s="87" t="s">
        <v>2581</v>
      </c>
      <c r="D240" s="88" t="s">
        <v>681</v>
      </c>
      <c r="E240" s="88" t="s">
        <v>131</v>
      </c>
      <c r="F240" s="101">
        <v>44909</v>
      </c>
      <c r="G240" s="90">
        <v>48435.991064999995</v>
      </c>
      <c r="H240" s="102">
        <v>2.9487950000000001</v>
      </c>
      <c r="I240" s="90">
        <v>1.4282781369999999</v>
      </c>
      <c r="J240" s="91">
        <f t="shared" si="3"/>
        <v>-1.5028046866414116E-3</v>
      </c>
      <c r="K240" s="91">
        <f>I240/'סכום נכסי הקרן'!$C$42</f>
        <v>1.1727195614581473E-5</v>
      </c>
    </row>
    <row r="241" spans="2:11">
      <c r="B241" s="86" t="s">
        <v>2582</v>
      </c>
      <c r="C241" s="87" t="s">
        <v>2583</v>
      </c>
      <c r="D241" s="88" t="s">
        <v>681</v>
      </c>
      <c r="E241" s="88" t="s">
        <v>131</v>
      </c>
      <c r="F241" s="101">
        <v>44749</v>
      </c>
      <c r="G241" s="90">
        <v>34367.82084</v>
      </c>
      <c r="H241" s="102">
        <v>2.3224369999999999</v>
      </c>
      <c r="I241" s="90">
        <v>0.79817111399999996</v>
      </c>
      <c r="J241" s="91">
        <f t="shared" si="3"/>
        <v>-8.3981912191168442E-4</v>
      </c>
      <c r="K241" s="91">
        <f>I241/'סכום נכסי הקרן'!$C$42</f>
        <v>6.5535616245216028E-6</v>
      </c>
    </row>
    <row r="242" spans="2:11">
      <c r="B242" s="86" t="s">
        <v>2584</v>
      </c>
      <c r="C242" s="87" t="s">
        <v>2585</v>
      </c>
      <c r="D242" s="88" t="s">
        <v>681</v>
      </c>
      <c r="E242" s="88" t="s">
        <v>131</v>
      </c>
      <c r="F242" s="101">
        <v>44746</v>
      </c>
      <c r="G242" s="90">
        <v>64439.664075000001</v>
      </c>
      <c r="H242" s="102">
        <v>1.819957</v>
      </c>
      <c r="I242" s="90">
        <v>1.1727741619999998</v>
      </c>
      <c r="J242" s="91">
        <f t="shared" si="3"/>
        <v>-1.2339686937499863E-3</v>
      </c>
      <c r="K242" s="91">
        <f>I242/'סכום נכסי הקרן'!$C$42</f>
        <v>9.6293233462138047E-6</v>
      </c>
    </row>
    <row r="243" spans="2:11">
      <c r="B243" s="86" t="s">
        <v>2586</v>
      </c>
      <c r="C243" s="87" t="s">
        <v>2587</v>
      </c>
      <c r="D243" s="88" t="s">
        <v>681</v>
      </c>
      <c r="E243" s="88" t="s">
        <v>131</v>
      </c>
      <c r="F243" s="101">
        <v>44922</v>
      </c>
      <c r="G243" s="90">
        <v>121654.50444</v>
      </c>
      <c r="H243" s="102">
        <v>0.15354200000000001</v>
      </c>
      <c r="I243" s="90">
        <v>0.18679076</v>
      </c>
      <c r="J243" s="91">
        <f t="shared" si="3"/>
        <v>-1.9653737061250777E-4</v>
      </c>
      <c r="K243" s="91">
        <f>I243/'סכום נכסי הקרן'!$C$42</f>
        <v>1.5336871193151509E-6</v>
      </c>
    </row>
    <row r="244" spans="2:11">
      <c r="B244" s="86" t="s">
        <v>2222</v>
      </c>
      <c r="C244" s="87" t="s">
        <v>2588</v>
      </c>
      <c r="D244" s="88" t="s">
        <v>681</v>
      </c>
      <c r="E244" s="88" t="s">
        <v>131</v>
      </c>
      <c r="F244" s="101">
        <v>44678</v>
      </c>
      <c r="G244" s="90">
        <v>73316.985459999996</v>
      </c>
      <c r="H244" s="102">
        <v>-8.056476</v>
      </c>
      <c r="I244" s="90">
        <v>-5.9067650800000004</v>
      </c>
      <c r="J244" s="91">
        <f t="shared" si="3"/>
        <v>6.2149759316198466E-3</v>
      </c>
      <c r="K244" s="91">
        <f>I244/'סכום נכסי הקרן'!$C$42</f>
        <v>-4.8498809684250591E-5</v>
      </c>
    </row>
    <row r="245" spans="2:11">
      <c r="B245" s="86" t="s">
        <v>2589</v>
      </c>
      <c r="C245" s="87" t="s">
        <v>2590</v>
      </c>
      <c r="D245" s="88" t="s">
        <v>681</v>
      </c>
      <c r="E245" s="88" t="s">
        <v>131</v>
      </c>
      <c r="F245" s="101">
        <v>44678</v>
      </c>
      <c r="G245" s="90">
        <v>64162.218224999997</v>
      </c>
      <c r="H245" s="102">
        <v>-8.0398770000000006</v>
      </c>
      <c r="I245" s="90">
        <v>-5.1585634980000004</v>
      </c>
      <c r="J245" s="91">
        <f t="shared" si="3"/>
        <v>5.4277337167779639E-3</v>
      </c>
      <c r="K245" s="91">
        <f>I245/'סכום נכסי הקרן'!$C$42</f>
        <v>-4.235553402669334E-5</v>
      </c>
    </row>
    <row r="246" spans="2:11">
      <c r="B246" s="86" t="s">
        <v>2236</v>
      </c>
      <c r="C246" s="87" t="s">
        <v>2458</v>
      </c>
      <c r="D246" s="88" t="s">
        <v>681</v>
      </c>
      <c r="E246" s="88" t="s">
        <v>131</v>
      </c>
      <c r="F246" s="101">
        <v>44713</v>
      </c>
      <c r="G246" s="90">
        <v>77704.290089999995</v>
      </c>
      <c r="H246" s="102">
        <v>-6.950691</v>
      </c>
      <c r="I246" s="90">
        <v>-5.4009851129999999</v>
      </c>
      <c r="J246" s="91">
        <f t="shared" si="3"/>
        <v>5.682804721316612E-3</v>
      </c>
      <c r="K246" s="91">
        <f>I246/'סכום נכסי הקרן'!$C$42</f>
        <v>-4.4345990665817646E-5</v>
      </c>
    </row>
    <row r="247" spans="2:11">
      <c r="B247" s="86" t="s">
        <v>2240</v>
      </c>
      <c r="C247" s="87" t="s">
        <v>2508</v>
      </c>
      <c r="D247" s="88" t="s">
        <v>681</v>
      </c>
      <c r="E247" s="88" t="s">
        <v>131</v>
      </c>
      <c r="F247" s="101">
        <v>44721</v>
      </c>
      <c r="G247" s="90">
        <v>65750.087398999996</v>
      </c>
      <c r="H247" s="102">
        <v>-6.8293990000000004</v>
      </c>
      <c r="I247" s="90">
        <v>-4.4903359680000001</v>
      </c>
      <c r="J247" s="91">
        <f t="shared" si="3"/>
        <v>4.7246385437774863E-3</v>
      </c>
      <c r="K247" s="91">
        <f>I247/'סכום נכסי הקרן'!$C$42</f>
        <v>-3.6868903127323482E-5</v>
      </c>
    </row>
    <row r="248" spans="2:11">
      <c r="B248" s="86" t="s">
        <v>2591</v>
      </c>
      <c r="C248" s="87" t="s">
        <v>2466</v>
      </c>
      <c r="D248" s="88" t="s">
        <v>681</v>
      </c>
      <c r="E248" s="88" t="s">
        <v>131</v>
      </c>
      <c r="F248" s="101">
        <v>44714</v>
      </c>
      <c r="G248" s="90">
        <v>18534.813269999999</v>
      </c>
      <c r="H248" s="102">
        <v>-6.7290910000000004</v>
      </c>
      <c r="I248" s="90">
        <v>-1.2472245370000001</v>
      </c>
      <c r="J248" s="91">
        <f t="shared" si="3"/>
        <v>1.3123038370066189E-3</v>
      </c>
      <c r="K248" s="91">
        <f>I248/'סכום נכסי הקרן'!$C$42</f>
        <v>-1.0240614724682865E-5</v>
      </c>
    </row>
    <row r="249" spans="2:11">
      <c r="B249" s="86" t="s">
        <v>2592</v>
      </c>
      <c r="C249" s="87" t="s">
        <v>2593</v>
      </c>
      <c r="D249" s="88" t="s">
        <v>681</v>
      </c>
      <c r="E249" s="88" t="s">
        <v>131</v>
      </c>
      <c r="F249" s="101">
        <v>44817</v>
      </c>
      <c r="G249" s="90">
        <v>105937.3557</v>
      </c>
      <c r="H249" s="102">
        <v>-5.5235450000000004</v>
      </c>
      <c r="I249" s="90">
        <v>-5.8514979949999999</v>
      </c>
      <c r="J249" s="91">
        <f t="shared" si="3"/>
        <v>6.1568250489567105E-3</v>
      </c>
      <c r="K249" s="91">
        <f>I249/'סכום נכסי הקרן'!$C$42</f>
        <v>-4.80450269790108E-5</v>
      </c>
    </row>
    <row r="250" spans="2:11">
      <c r="B250" s="86" t="s">
        <v>2594</v>
      </c>
      <c r="C250" s="87" t="s">
        <v>2595</v>
      </c>
      <c r="D250" s="88" t="s">
        <v>681</v>
      </c>
      <c r="E250" s="88" t="s">
        <v>131</v>
      </c>
      <c r="F250" s="101">
        <v>44804</v>
      </c>
      <c r="G250" s="90">
        <v>80014.524183999994</v>
      </c>
      <c r="H250" s="102">
        <v>-6.0692729999999999</v>
      </c>
      <c r="I250" s="90">
        <v>-4.8562995989999997</v>
      </c>
      <c r="J250" s="91">
        <f t="shared" si="3"/>
        <v>5.1096978999070185E-3</v>
      </c>
      <c r="K250" s="91">
        <f>I250/'סכום נכסי הקרן'!$C$42</f>
        <v>-3.9873728992385021E-5</v>
      </c>
    </row>
    <row r="251" spans="2:11">
      <c r="B251" s="86" t="s">
        <v>2307</v>
      </c>
      <c r="C251" s="87" t="s">
        <v>2596</v>
      </c>
      <c r="D251" s="88" t="s">
        <v>681</v>
      </c>
      <c r="E251" s="88" t="s">
        <v>131</v>
      </c>
      <c r="F251" s="101">
        <v>44816</v>
      </c>
      <c r="G251" s="90">
        <v>56195.79666</v>
      </c>
      <c r="H251" s="102">
        <v>-4.6986470000000002</v>
      </c>
      <c r="I251" s="90">
        <v>-2.6404421269999996</v>
      </c>
      <c r="J251" s="91">
        <f t="shared" si="3"/>
        <v>2.7782185419400686E-3</v>
      </c>
      <c r="K251" s="91">
        <f>I251/'סכום נכסי הקרן'!$C$42</f>
        <v>-2.1679937912758635E-5</v>
      </c>
    </row>
    <row r="252" spans="2:11">
      <c r="B252" s="86" t="s">
        <v>2309</v>
      </c>
      <c r="C252" s="87" t="s">
        <v>2597</v>
      </c>
      <c r="D252" s="88" t="s">
        <v>681</v>
      </c>
      <c r="E252" s="88" t="s">
        <v>131</v>
      </c>
      <c r="F252" s="101">
        <v>44816</v>
      </c>
      <c r="G252" s="90">
        <v>52465.179731999997</v>
      </c>
      <c r="H252" s="102">
        <v>-4.6671779999999998</v>
      </c>
      <c r="I252" s="90">
        <v>-2.4486431360000003</v>
      </c>
      <c r="J252" s="91">
        <f t="shared" si="3"/>
        <v>2.5764116143529013E-3</v>
      </c>
      <c r="K252" s="91">
        <f>I252/'סכום נכסי הקרן'!$C$42</f>
        <v>-2.0105129597859433E-5</v>
      </c>
    </row>
    <row r="253" spans="2:11">
      <c r="B253" s="86" t="s">
        <v>2598</v>
      </c>
      <c r="C253" s="87" t="s">
        <v>2599</v>
      </c>
      <c r="D253" s="88" t="s">
        <v>681</v>
      </c>
      <c r="E253" s="88" t="s">
        <v>131</v>
      </c>
      <c r="F253" s="101">
        <v>44805</v>
      </c>
      <c r="G253" s="90">
        <v>74950.256760000004</v>
      </c>
      <c r="H253" s="102">
        <v>-5.3288140000000004</v>
      </c>
      <c r="I253" s="90">
        <v>-3.993959577</v>
      </c>
      <c r="J253" s="91">
        <f t="shared" si="3"/>
        <v>4.2023615814627225E-3</v>
      </c>
      <c r="K253" s="91">
        <f>I253/'סכום נכסי הקרן'!$C$42</f>
        <v>-3.2793294263111778E-5</v>
      </c>
    </row>
    <row r="254" spans="2:11">
      <c r="B254" s="86" t="s">
        <v>2600</v>
      </c>
      <c r="C254" s="87" t="s">
        <v>2601</v>
      </c>
      <c r="D254" s="88" t="s">
        <v>681</v>
      </c>
      <c r="E254" s="88" t="s">
        <v>131</v>
      </c>
      <c r="F254" s="101">
        <v>44805</v>
      </c>
      <c r="G254" s="90">
        <v>65595.272991999998</v>
      </c>
      <c r="H254" s="102">
        <v>-5.3066570000000004</v>
      </c>
      <c r="I254" s="90">
        <v>-3.4809163069999998</v>
      </c>
      <c r="J254" s="91">
        <f t="shared" si="3"/>
        <v>3.6625480741123428E-3</v>
      </c>
      <c r="K254" s="91">
        <f>I254/'סכום נכסי הקרן'!$C$42</f>
        <v>-2.8580838278402867E-5</v>
      </c>
    </row>
    <row r="255" spans="2:11">
      <c r="B255" s="86" t="s">
        <v>2602</v>
      </c>
      <c r="C255" s="87" t="s">
        <v>2603</v>
      </c>
      <c r="D255" s="88" t="s">
        <v>681</v>
      </c>
      <c r="E255" s="88" t="s">
        <v>131</v>
      </c>
      <c r="F255" s="101">
        <v>44900</v>
      </c>
      <c r="G255" s="90">
        <v>99855.334977000006</v>
      </c>
      <c r="H255" s="102">
        <v>-4.2195819999999999</v>
      </c>
      <c r="I255" s="90">
        <v>-4.2134774520000002</v>
      </c>
      <c r="J255" s="91">
        <f t="shared" si="3"/>
        <v>4.4333337449409651E-3</v>
      </c>
      <c r="K255" s="91">
        <f>I255/'סכום נכסי הקרן'!$C$42</f>
        <v>-3.4595694646015801E-5</v>
      </c>
    </row>
    <row r="256" spans="2:11">
      <c r="B256" s="86" t="s">
        <v>2318</v>
      </c>
      <c r="C256" s="87" t="s">
        <v>2604</v>
      </c>
      <c r="D256" s="88" t="s">
        <v>681</v>
      </c>
      <c r="E256" s="88" t="s">
        <v>131</v>
      </c>
      <c r="F256" s="101">
        <v>44900</v>
      </c>
      <c r="G256" s="90">
        <v>75423.342239999998</v>
      </c>
      <c r="H256" s="102">
        <v>-4.1355339999999998</v>
      </c>
      <c r="I256" s="90">
        <v>-3.1191577069999998</v>
      </c>
      <c r="J256" s="91">
        <f t="shared" si="3"/>
        <v>3.2819131645458206E-3</v>
      </c>
      <c r="K256" s="91">
        <f>I256/'סכום נכסי הקרן'!$C$42</f>
        <v>-2.5610538756512802E-5</v>
      </c>
    </row>
    <row r="257" spans="2:11">
      <c r="B257" s="86" t="s">
        <v>2328</v>
      </c>
      <c r="C257" s="87" t="s">
        <v>2605</v>
      </c>
      <c r="D257" s="88" t="s">
        <v>681</v>
      </c>
      <c r="E257" s="88" t="s">
        <v>131</v>
      </c>
      <c r="F257" s="101">
        <v>44881</v>
      </c>
      <c r="G257" s="90">
        <v>32125.770635000001</v>
      </c>
      <c r="H257" s="102">
        <v>-3.9831859999999999</v>
      </c>
      <c r="I257" s="90">
        <v>-1.2796292929999999</v>
      </c>
      <c r="J257" s="91">
        <f t="shared" si="3"/>
        <v>1.3463994504062315E-3</v>
      </c>
      <c r="K257" s="91">
        <f>I257/'סכום נכסי הקרן'!$C$42</f>
        <v>-1.0506681187936989E-5</v>
      </c>
    </row>
    <row r="258" spans="2:11">
      <c r="B258" s="86" t="s">
        <v>2330</v>
      </c>
      <c r="C258" s="87" t="s">
        <v>2606</v>
      </c>
      <c r="D258" s="88" t="s">
        <v>681</v>
      </c>
      <c r="E258" s="88" t="s">
        <v>131</v>
      </c>
      <c r="F258" s="101">
        <v>44810</v>
      </c>
      <c r="G258" s="90">
        <v>37847.964794</v>
      </c>
      <c r="H258" s="102">
        <v>-3.6762000000000001</v>
      </c>
      <c r="I258" s="90">
        <v>-1.391366925</v>
      </c>
      <c r="J258" s="91">
        <f t="shared" si="3"/>
        <v>1.4639674735340781E-3</v>
      </c>
      <c r="K258" s="91">
        <f>I258/'סכום נכסי הקרן'!$C$42</f>
        <v>-1.1424127891088561E-5</v>
      </c>
    </row>
    <row r="259" spans="2:11">
      <c r="B259" s="86" t="s">
        <v>2607</v>
      </c>
      <c r="C259" s="87" t="s">
        <v>2608</v>
      </c>
      <c r="D259" s="88" t="s">
        <v>681</v>
      </c>
      <c r="E259" s="88" t="s">
        <v>131</v>
      </c>
      <c r="F259" s="101">
        <v>44810</v>
      </c>
      <c r="G259" s="90">
        <v>37869.366280000002</v>
      </c>
      <c r="H259" s="102">
        <v>-3.6176089999999999</v>
      </c>
      <c r="I259" s="90">
        <v>-1.3699654390000002</v>
      </c>
      <c r="J259" s="91">
        <f t="shared" si="3"/>
        <v>1.4414492730318671E-3</v>
      </c>
      <c r="K259" s="91">
        <f>I259/'סכום נכסי הקרן'!$C$42</f>
        <v>-1.1248406225774906E-5</v>
      </c>
    </row>
    <row r="260" spans="2:11">
      <c r="B260" s="86" t="s">
        <v>2609</v>
      </c>
      <c r="C260" s="87" t="s">
        <v>2610</v>
      </c>
      <c r="D260" s="88" t="s">
        <v>681</v>
      </c>
      <c r="E260" s="88" t="s">
        <v>131</v>
      </c>
      <c r="F260" s="101">
        <v>44879</v>
      </c>
      <c r="G260" s="90">
        <v>100592.61616999999</v>
      </c>
      <c r="H260" s="102">
        <v>-3.5711840000000001</v>
      </c>
      <c r="I260" s="90">
        <v>-3.5923478970000002</v>
      </c>
      <c r="J260" s="91">
        <f t="shared" si="3"/>
        <v>3.7797940861836635E-3</v>
      </c>
      <c r="K260" s="91">
        <f>I260/'סכום נכסי הקרן'!$C$42</f>
        <v>-2.9495772155580772E-5</v>
      </c>
    </row>
    <row r="261" spans="2:11">
      <c r="B261" s="86" t="s">
        <v>2611</v>
      </c>
      <c r="C261" s="87" t="s">
        <v>2612</v>
      </c>
      <c r="D261" s="88" t="s">
        <v>681</v>
      </c>
      <c r="E261" s="88" t="s">
        <v>131</v>
      </c>
      <c r="F261" s="101">
        <v>44879</v>
      </c>
      <c r="G261" s="90">
        <v>79757.481073000003</v>
      </c>
      <c r="H261" s="102">
        <v>-3.5158939999999999</v>
      </c>
      <c r="I261" s="90">
        <v>-2.8041885630000007</v>
      </c>
      <c r="J261" s="91">
        <f t="shared" si="3"/>
        <v>2.950509151917829E-3</v>
      </c>
      <c r="K261" s="91">
        <f>I261/'סכום נכסי הקרן'!$C$42</f>
        <v>-2.3024414479623957E-5</v>
      </c>
    </row>
    <row r="262" spans="2:11">
      <c r="B262" s="86" t="s">
        <v>2613</v>
      </c>
      <c r="C262" s="87" t="s">
        <v>2614</v>
      </c>
      <c r="D262" s="88" t="s">
        <v>681</v>
      </c>
      <c r="E262" s="88" t="s">
        <v>131</v>
      </c>
      <c r="F262" s="101">
        <v>44879</v>
      </c>
      <c r="G262" s="90">
        <v>66527.645625000005</v>
      </c>
      <c r="H262" s="102">
        <v>-3.4177460000000002</v>
      </c>
      <c r="I262" s="90">
        <v>-2.273745737</v>
      </c>
      <c r="J262" s="91">
        <f t="shared" si="3"/>
        <v>2.3923881919607729E-3</v>
      </c>
      <c r="K262" s="91">
        <f>I262/'סכום נכסי הקרן'!$C$42</f>
        <v>-1.8669095566796959E-5</v>
      </c>
    </row>
    <row r="263" spans="2:11">
      <c r="B263" s="86" t="s">
        <v>2615</v>
      </c>
      <c r="C263" s="87" t="s">
        <v>2520</v>
      </c>
      <c r="D263" s="88" t="s">
        <v>681</v>
      </c>
      <c r="E263" s="88" t="s">
        <v>131</v>
      </c>
      <c r="F263" s="101">
        <v>44725</v>
      </c>
      <c r="G263" s="90">
        <v>114527.236344</v>
      </c>
      <c r="H263" s="102">
        <v>-3.6173009999999999</v>
      </c>
      <c r="I263" s="90">
        <v>-4.1427943420000002</v>
      </c>
      <c r="J263" s="91">
        <f t="shared" si="3"/>
        <v>4.3589624399250496E-3</v>
      </c>
      <c r="K263" s="91">
        <f>I263/'סכום נכסי הקרן'!$C$42</f>
        <v>-3.4015335235517465E-5</v>
      </c>
    </row>
    <row r="264" spans="2:11">
      <c r="B264" s="86" t="s">
        <v>2364</v>
      </c>
      <c r="C264" s="87" t="s">
        <v>2616</v>
      </c>
      <c r="D264" s="88" t="s">
        <v>681</v>
      </c>
      <c r="E264" s="88" t="s">
        <v>131</v>
      </c>
      <c r="F264" s="101">
        <v>44811</v>
      </c>
      <c r="G264" s="90">
        <v>57277.13489999999</v>
      </c>
      <c r="H264" s="102">
        <v>-3.476591</v>
      </c>
      <c r="I264" s="90">
        <v>-1.991291972</v>
      </c>
      <c r="J264" s="91">
        <f t="shared" si="3"/>
        <v>2.0951961879628065E-3</v>
      </c>
      <c r="K264" s="91">
        <f>I264/'סכום נכסי הקרן'!$C$42</f>
        <v>-1.6349946047931206E-5</v>
      </c>
    </row>
    <row r="265" spans="2:11">
      <c r="B265" s="86" t="s">
        <v>2369</v>
      </c>
      <c r="C265" s="87" t="s">
        <v>2510</v>
      </c>
      <c r="D265" s="88" t="s">
        <v>681</v>
      </c>
      <c r="E265" s="88" t="s">
        <v>131</v>
      </c>
      <c r="F265" s="101">
        <v>44725</v>
      </c>
      <c r="G265" s="90">
        <v>38196.020539999998</v>
      </c>
      <c r="H265" s="102">
        <v>-3.5622989999999999</v>
      </c>
      <c r="I265" s="90">
        <v>-1.3606563550000002</v>
      </c>
      <c r="J265" s="91">
        <f t="shared" si="3"/>
        <v>1.4316544475695637E-3</v>
      </c>
      <c r="K265" s="91">
        <f>I265/'סכום נכסי הקרן'!$C$42</f>
        <v>-1.1171971919155978E-5</v>
      </c>
    </row>
    <row r="266" spans="2:11">
      <c r="B266" s="86" t="s">
        <v>2387</v>
      </c>
      <c r="C266" s="87" t="s">
        <v>2617</v>
      </c>
      <c r="D266" s="88" t="s">
        <v>681</v>
      </c>
      <c r="E266" s="88" t="s">
        <v>131</v>
      </c>
      <c r="F266" s="101">
        <v>44896</v>
      </c>
      <c r="G266" s="90">
        <v>75825.009835000004</v>
      </c>
      <c r="H266" s="102">
        <v>-3.3340960000000002</v>
      </c>
      <c r="I266" s="90">
        <v>-2.528078947</v>
      </c>
      <c r="J266" s="91">
        <f t="shared" si="3"/>
        <v>2.6599923301571095E-3</v>
      </c>
      <c r="K266" s="91">
        <f>I266/'סכום נכסי הקרן'!$C$42</f>
        <v>-2.0757355008490302E-5</v>
      </c>
    </row>
    <row r="267" spans="2:11">
      <c r="B267" s="86" t="s">
        <v>2390</v>
      </c>
      <c r="C267" s="87" t="s">
        <v>2618</v>
      </c>
      <c r="D267" s="88" t="s">
        <v>681</v>
      </c>
      <c r="E267" s="88" t="s">
        <v>131</v>
      </c>
      <c r="F267" s="101">
        <v>44896</v>
      </c>
      <c r="G267" s="90">
        <v>57344.718540000002</v>
      </c>
      <c r="H267" s="102">
        <v>-3.3340960000000002</v>
      </c>
      <c r="I267" s="90">
        <v>-1.911928216</v>
      </c>
      <c r="J267" s="91">
        <f t="shared" si="3"/>
        <v>2.0116912869378701E-3</v>
      </c>
      <c r="K267" s="91">
        <f>I267/'סכום נכסי הקרן'!$C$42</f>
        <v>-1.5698312260919092E-5</v>
      </c>
    </row>
    <row r="268" spans="2:11">
      <c r="B268" s="86" t="s">
        <v>2400</v>
      </c>
      <c r="C268" s="87" t="s">
        <v>2619</v>
      </c>
      <c r="D268" s="88" t="s">
        <v>681</v>
      </c>
      <c r="E268" s="88" t="s">
        <v>131</v>
      </c>
      <c r="F268" s="101">
        <v>44818</v>
      </c>
      <c r="G268" s="90">
        <v>95630.850600000005</v>
      </c>
      <c r="H268" s="102">
        <v>-3.4549530000000002</v>
      </c>
      <c r="I268" s="90">
        <v>-3.3040008319999998</v>
      </c>
      <c r="J268" s="91">
        <f t="shared" ref="J268:J331" si="4">IFERROR(I268/$I$11,0)</f>
        <v>3.47640127393249E-3</v>
      </c>
      <c r="K268" s="91">
        <f>I268/'סכום נכסי הקרן'!$C$42</f>
        <v>-2.712823438506777E-5</v>
      </c>
    </row>
    <row r="269" spans="2:11">
      <c r="B269" s="86" t="s">
        <v>2620</v>
      </c>
      <c r="C269" s="87" t="s">
        <v>2621</v>
      </c>
      <c r="D269" s="88" t="s">
        <v>681</v>
      </c>
      <c r="E269" s="88" t="s">
        <v>131</v>
      </c>
      <c r="F269" s="101">
        <v>44882</v>
      </c>
      <c r="G269" s="90">
        <v>86085.506246000004</v>
      </c>
      <c r="H269" s="102">
        <v>-2.7112319999999999</v>
      </c>
      <c r="I269" s="90">
        <v>-2.3339777810000002</v>
      </c>
      <c r="J269" s="91">
        <f t="shared" si="4"/>
        <v>2.4557631016960129E-3</v>
      </c>
      <c r="K269" s="91">
        <f>I269/'סכום נכסי הקרן'!$C$42</f>
        <v>-1.9163644173231364E-5</v>
      </c>
    </row>
    <row r="270" spans="2:11">
      <c r="B270" s="86" t="s">
        <v>2622</v>
      </c>
      <c r="C270" s="87" t="s">
        <v>2623</v>
      </c>
      <c r="D270" s="88" t="s">
        <v>681</v>
      </c>
      <c r="E270" s="88" t="s">
        <v>131</v>
      </c>
      <c r="F270" s="101">
        <v>44760</v>
      </c>
      <c r="G270" s="90">
        <v>38342.451760000004</v>
      </c>
      <c r="H270" s="102">
        <v>-3.121766</v>
      </c>
      <c r="I270" s="90">
        <v>-1.1969614580000001</v>
      </c>
      <c r="J270" s="91">
        <f t="shared" si="4"/>
        <v>1.2594180658606114E-3</v>
      </c>
      <c r="K270" s="91">
        <f>I270/'סכום נכסי הקרן'!$C$42</f>
        <v>-9.8279185247240448E-6</v>
      </c>
    </row>
    <row r="271" spans="2:11">
      <c r="B271" s="86" t="s">
        <v>2431</v>
      </c>
      <c r="C271" s="87" t="s">
        <v>2624</v>
      </c>
      <c r="D271" s="88" t="s">
        <v>681</v>
      </c>
      <c r="E271" s="88" t="s">
        <v>131</v>
      </c>
      <c r="F271" s="101">
        <v>44823</v>
      </c>
      <c r="G271" s="90">
        <v>38343.578154000003</v>
      </c>
      <c r="H271" s="102">
        <v>-2.9291550000000002</v>
      </c>
      <c r="I271" s="90">
        <v>-1.123142855</v>
      </c>
      <c r="J271" s="91">
        <f t="shared" si="4"/>
        <v>1.181747660023039E-3</v>
      </c>
      <c r="K271" s="91">
        <f>I271/'סכום נכסי הקרן'!$C$42</f>
        <v>-9.2218144509093721E-6</v>
      </c>
    </row>
    <row r="272" spans="2:11">
      <c r="B272" s="86" t="s">
        <v>2436</v>
      </c>
      <c r="C272" s="87" t="s">
        <v>2625</v>
      </c>
      <c r="D272" s="88" t="s">
        <v>681</v>
      </c>
      <c r="E272" s="88" t="s">
        <v>131</v>
      </c>
      <c r="F272" s="101">
        <v>44760</v>
      </c>
      <c r="G272" s="90">
        <v>67119.002475000001</v>
      </c>
      <c r="H272" s="102">
        <v>-3.0914799999999998</v>
      </c>
      <c r="I272" s="90">
        <v>-2.0749706560000001</v>
      </c>
      <c r="J272" s="91">
        <f t="shared" si="4"/>
        <v>2.1832411668989966E-3</v>
      </c>
      <c r="K272" s="91">
        <f>I272/'סכום נכסי הקרן'!$C$42</f>
        <v>-1.7037008511899139E-5</v>
      </c>
    </row>
    <row r="273" spans="2:11">
      <c r="B273" s="86" t="s">
        <v>2626</v>
      </c>
      <c r="C273" s="87" t="s">
        <v>2627</v>
      </c>
      <c r="D273" s="88" t="s">
        <v>681</v>
      </c>
      <c r="E273" s="88" t="s">
        <v>131</v>
      </c>
      <c r="F273" s="101">
        <v>44895</v>
      </c>
      <c r="G273" s="90">
        <v>96165.88774999998</v>
      </c>
      <c r="H273" s="102">
        <v>-2.7056619999999998</v>
      </c>
      <c r="I273" s="90">
        <v>-2.6019241550000003</v>
      </c>
      <c r="J273" s="91">
        <f t="shared" si="4"/>
        <v>2.7376907292248889E-3</v>
      </c>
      <c r="K273" s="91">
        <f>I273/'סכום נכסי הקרן'!$C$42</f>
        <v>-2.1363677528580422E-5</v>
      </c>
    </row>
    <row r="274" spans="2:11">
      <c r="B274" s="86" t="s">
        <v>2628</v>
      </c>
      <c r="C274" s="87" t="s">
        <v>2629</v>
      </c>
      <c r="D274" s="88" t="s">
        <v>681</v>
      </c>
      <c r="E274" s="88" t="s">
        <v>131</v>
      </c>
      <c r="F274" s="101">
        <v>44825</v>
      </c>
      <c r="G274" s="90">
        <v>78902.210109000007</v>
      </c>
      <c r="H274" s="102">
        <v>-2.4071799999999999</v>
      </c>
      <c r="I274" s="90">
        <v>-1.8993180440000004</v>
      </c>
      <c r="J274" s="91">
        <f t="shared" si="4"/>
        <v>1.998423125023162E-3</v>
      </c>
      <c r="K274" s="91">
        <f>I274/'סכום נכסי הקרן'!$C$42</f>
        <v>-1.5594773636370705E-5</v>
      </c>
    </row>
    <row r="275" spans="2:11">
      <c r="B275" s="86" t="s">
        <v>2471</v>
      </c>
      <c r="C275" s="87" t="s">
        <v>2630</v>
      </c>
      <c r="D275" s="88" t="s">
        <v>681</v>
      </c>
      <c r="E275" s="88" t="s">
        <v>131</v>
      </c>
      <c r="F275" s="101">
        <v>44886</v>
      </c>
      <c r="G275" s="90">
        <v>67414.680900000007</v>
      </c>
      <c r="H275" s="102">
        <v>-2.003889</v>
      </c>
      <c r="I275" s="90">
        <v>-1.3509152999999998</v>
      </c>
      <c r="J275" s="91">
        <f t="shared" si="4"/>
        <v>1.4214051111639948E-3</v>
      </c>
      <c r="K275" s="91">
        <f>I275/'סכום נכסי הקרן'!$C$42</f>
        <v>-1.1091990818473904E-5</v>
      </c>
    </row>
    <row r="276" spans="2:11">
      <c r="B276" s="86" t="s">
        <v>2477</v>
      </c>
      <c r="C276" s="87" t="s">
        <v>2631</v>
      </c>
      <c r="D276" s="88" t="s">
        <v>681</v>
      </c>
      <c r="E276" s="88" t="s">
        <v>131</v>
      </c>
      <c r="F276" s="101">
        <v>44886</v>
      </c>
      <c r="G276" s="90">
        <v>19278.23331</v>
      </c>
      <c r="H276" s="102">
        <v>-1.91449</v>
      </c>
      <c r="I276" s="90">
        <v>-0.36907989000000002</v>
      </c>
      <c r="J276" s="91">
        <f t="shared" si="4"/>
        <v>3.8833821933458381E-4</v>
      </c>
      <c r="K276" s="91">
        <f>I276/'סכום נכסי הקרן'!$C$42</f>
        <v>-3.0304126033389063E-6</v>
      </c>
    </row>
    <row r="277" spans="2:11">
      <c r="B277" s="86" t="s">
        <v>2479</v>
      </c>
      <c r="C277" s="87" t="s">
        <v>2632</v>
      </c>
      <c r="D277" s="88" t="s">
        <v>681</v>
      </c>
      <c r="E277" s="88" t="s">
        <v>131</v>
      </c>
      <c r="F277" s="101">
        <v>44755</v>
      </c>
      <c r="G277" s="90">
        <v>57851.595839999994</v>
      </c>
      <c r="H277" s="102">
        <v>-2.7320180000000001</v>
      </c>
      <c r="I277" s="90">
        <v>-1.5805158369999999</v>
      </c>
      <c r="J277" s="91">
        <f t="shared" si="4"/>
        <v>1.6629860428610437E-3</v>
      </c>
      <c r="K277" s="91">
        <f>I277/'סכום נכסי הקרן'!$C$42</f>
        <v>-1.2977177142383833E-5</v>
      </c>
    </row>
    <row r="278" spans="2:11">
      <c r="B278" s="86" t="s">
        <v>2481</v>
      </c>
      <c r="C278" s="87" t="s">
        <v>2633</v>
      </c>
      <c r="D278" s="88" t="s">
        <v>681</v>
      </c>
      <c r="E278" s="88" t="s">
        <v>131</v>
      </c>
      <c r="F278" s="101">
        <v>44755</v>
      </c>
      <c r="G278" s="90">
        <v>9646.1566180000009</v>
      </c>
      <c r="H278" s="102">
        <v>-2.6870319999999999</v>
      </c>
      <c r="I278" s="90">
        <v>-0.25919532900000003</v>
      </c>
      <c r="J278" s="91">
        <f t="shared" si="4"/>
        <v>2.7271995914949913E-4</v>
      </c>
      <c r="K278" s="91">
        <f>I278/'סכום נכסי הקרן'!$C$42</f>
        <v>-2.1281809521731849E-6</v>
      </c>
    </row>
    <row r="279" spans="2:11">
      <c r="B279" s="86" t="s">
        <v>2500</v>
      </c>
      <c r="C279" s="87" t="s">
        <v>2634</v>
      </c>
      <c r="D279" s="88" t="s">
        <v>681</v>
      </c>
      <c r="E279" s="88" t="s">
        <v>131</v>
      </c>
      <c r="F279" s="101">
        <v>44865</v>
      </c>
      <c r="G279" s="90">
        <v>58611.911789999998</v>
      </c>
      <c r="H279" s="102">
        <v>-0.76047299999999995</v>
      </c>
      <c r="I279" s="90">
        <v>-0.44572762300000002</v>
      </c>
      <c r="J279" s="91">
        <f t="shared" si="4"/>
        <v>4.6898537718773216E-4</v>
      </c>
      <c r="K279" s="91">
        <f>I279/'סכום נכסי הקרן'!$C$42</f>
        <v>-3.659745878854284E-6</v>
      </c>
    </row>
    <row r="280" spans="2:11">
      <c r="B280" s="86" t="s">
        <v>2635</v>
      </c>
      <c r="C280" s="87" t="s">
        <v>2636</v>
      </c>
      <c r="D280" s="88" t="s">
        <v>681</v>
      </c>
      <c r="E280" s="88" t="s">
        <v>131</v>
      </c>
      <c r="F280" s="101">
        <v>44865</v>
      </c>
      <c r="G280" s="90">
        <v>84100.011541999993</v>
      </c>
      <c r="H280" s="102">
        <v>-0.65311699999999995</v>
      </c>
      <c r="I280" s="90">
        <v>-0.54927161599999996</v>
      </c>
      <c r="J280" s="91">
        <f t="shared" si="4"/>
        <v>5.7793222298963313E-4</v>
      </c>
      <c r="K280" s="91">
        <f>I280/'סכום נכסי הקרן'!$C$42</f>
        <v>-4.5099168848856209E-6</v>
      </c>
    </row>
    <row r="281" spans="2:11">
      <c r="B281" s="86" t="s">
        <v>2509</v>
      </c>
      <c r="C281" s="87" t="s">
        <v>2637</v>
      </c>
      <c r="D281" s="88" t="s">
        <v>681</v>
      </c>
      <c r="E281" s="88" t="s">
        <v>131</v>
      </c>
      <c r="F281" s="101">
        <v>44853</v>
      </c>
      <c r="G281" s="90">
        <v>94076.426879999985</v>
      </c>
      <c r="H281" s="102">
        <v>-0.34956399999999999</v>
      </c>
      <c r="I281" s="90">
        <v>-0.32885747500000001</v>
      </c>
      <c r="J281" s="91">
        <f t="shared" si="4"/>
        <v>3.4601702698125171E-4</v>
      </c>
      <c r="K281" s="91">
        <f>I281/'סכום נכסי הקרן'!$C$42</f>
        <v>-2.7001575104571782E-6</v>
      </c>
    </row>
    <row r="282" spans="2:11">
      <c r="B282" s="86" t="s">
        <v>2638</v>
      </c>
      <c r="C282" s="87" t="s">
        <v>2639</v>
      </c>
      <c r="D282" s="88" t="s">
        <v>681</v>
      </c>
      <c r="E282" s="88" t="s">
        <v>131</v>
      </c>
      <c r="F282" s="101">
        <v>44867</v>
      </c>
      <c r="G282" s="90">
        <v>49000.954984999997</v>
      </c>
      <c r="H282" s="102">
        <v>-0.408387</v>
      </c>
      <c r="I282" s="90">
        <v>-0.20011328800000003</v>
      </c>
      <c r="J282" s="91">
        <f t="shared" si="4"/>
        <v>2.1055505876277559E-4</v>
      </c>
      <c r="K282" s="91">
        <f>I282/'סכום נכסי הקרן'!$C$42</f>
        <v>-1.6430747013899575E-6</v>
      </c>
    </row>
    <row r="283" spans="2:11">
      <c r="B283" s="86" t="s">
        <v>2516</v>
      </c>
      <c r="C283" s="87" t="s">
        <v>2640</v>
      </c>
      <c r="D283" s="88" t="s">
        <v>681</v>
      </c>
      <c r="E283" s="88" t="s">
        <v>131</v>
      </c>
      <c r="F283" s="101">
        <v>44867</v>
      </c>
      <c r="G283" s="90">
        <v>39231.176626</v>
      </c>
      <c r="H283" s="102">
        <v>-0.33054800000000001</v>
      </c>
      <c r="I283" s="90">
        <v>-0.12967798999999999</v>
      </c>
      <c r="J283" s="91">
        <f t="shared" si="4"/>
        <v>1.3644449640290063E-4</v>
      </c>
      <c r="K283" s="91">
        <f>I283/'סכום נכסי הקרן'!$C$42</f>
        <v>-1.0647500064868249E-6</v>
      </c>
    </row>
    <row r="284" spans="2:11">
      <c r="B284" s="86" t="s">
        <v>2525</v>
      </c>
      <c r="C284" s="87" t="s">
        <v>2641</v>
      </c>
      <c r="D284" s="88" t="s">
        <v>681</v>
      </c>
      <c r="E284" s="88" t="s">
        <v>131</v>
      </c>
      <c r="F284" s="101">
        <v>44859</v>
      </c>
      <c r="G284" s="90">
        <v>19633.047419999999</v>
      </c>
      <c r="H284" s="102">
        <v>0.11323900000000001</v>
      </c>
      <c r="I284" s="90">
        <v>2.2232202E-2</v>
      </c>
      <c r="J284" s="91">
        <f t="shared" si="4"/>
        <v>-2.3392262679407355E-5</v>
      </c>
      <c r="K284" s="91">
        <f>I284/'סכום נכסי הקרן'!$C$42</f>
        <v>1.8254244396999366E-7</v>
      </c>
    </row>
    <row r="285" spans="2:11">
      <c r="B285" s="86" t="s">
        <v>2534</v>
      </c>
      <c r="C285" s="87" t="s">
        <v>2642</v>
      </c>
      <c r="D285" s="88" t="s">
        <v>681</v>
      </c>
      <c r="E285" s="88" t="s">
        <v>131</v>
      </c>
      <c r="F285" s="101">
        <v>44865</v>
      </c>
      <c r="G285" s="90">
        <v>29491.810904999998</v>
      </c>
      <c r="H285" s="102">
        <v>-0.28478300000000001</v>
      </c>
      <c r="I285" s="90">
        <v>-8.3987602999999994E-2</v>
      </c>
      <c r="J285" s="91">
        <f t="shared" si="4"/>
        <v>8.8370017112555075E-5</v>
      </c>
      <c r="K285" s="91">
        <f>I285/'סכום נכסי הקרן'!$C$42</f>
        <v>-6.8959891219059502E-7</v>
      </c>
    </row>
    <row r="286" spans="2:11">
      <c r="B286" s="86" t="s">
        <v>2544</v>
      </c>
      <c r="C286" s="87" t="s">
        <v>2643</v>
      </c>
      <c r="D286" s="88" t="s">
        <v>681</v>
      </c>
      <c r="E286" s="88" t="s">
        <v>131</v>
      </c>
      <c r="F286" s="101">
        <v>44859</v>
      </c>
      <c r="G286" s="90">
        <v>78793.513088000007</v>
      </c>
      <c r="H286" s="102">
        <v>-0.12973000000000001</v>
      </c>
      <c r="I286" s="90">
        <v>-0.102218746</v>
      </c>
      <c r="J286" s="91">
        <f t="shared" si="4"/>
        <v>1.0755244834459583E-4</v>
      </c>
      <c r="K286" s="91">
        <f>I286/'סכום נכסי הקרן'!$C$42</f>
        <v>-8.3928977050442486E-7</v>
      </c>
    </row>
    <row r="287" spans="2:11">
      <c r="B287" s="86" t="s">
        <v>2644</v>
      </c>
      <c r="C287" s="87" t="s">
        <v>2645</v>
      </c>
      <c r="D287" s="88" t="s">
        <v>681</v>
      </c>
      <c r="E287" s="88" t="s">
        <v>131</v>
      </c>
      <c r="F287" s="101">
        <v>44854</v>
      </c>
      <c r="G287" s="90">
        <v>59181.303956999996</v>
      </c>
      <c r="H287" s="102">
        <v>-5.2209999999999999E-2</v>
      </c>
      <c r="I287" s="90">
        <v>-3.0898682999999996E-2</v>
      </c>
      <c r="J287" s="91">
        <f t="shared" si="4"/>
        <v>3.2510954568680982E-5</v>
      </c>
      <c r="K287" s="91">
        <f>I287/'סכום נכסי הקרן'!$C$42</f>
        <v>-2.5370051559778447E-7</v>
      </c>
    </row>
    <row r="288" spans="2:11">
      <c r="B288" s="86" t="s">
        <v>2568</v>
      </c>
      <c r="C288" s="87" t="s">
        <v>2646</v>
      </c>
      <c r="D288" s="88" t="s">
        <v>681</v>
      </c>
      <c r="E288" s="88" t="s">
        <v>131</v>
      </c>
      <c r="F288" s="101">
        <v>44868</v>
      </c>
      <c r="G288" s="90">
        <v>79354.457299999995</v>
      </c>
      <c r="H288" s="102">
        <v>0.61880400000000002</v>
      </c>
      <c r="I288" s="90">
        <v>0.49104846800000002</v>
      </c>
      <c r="J288" s="91">
        <f t="shared" si="4"/>
        <v>-5.16671032036168E-4</v>
      </c>
      <c r="K288" s="91">
        <f>I288/'סכום נכסי הקרן'!$C$42</f>
        <v>4.0318627662901428E-6</v>
      </c>
    </row>
    <row r="289" spans="2:11">
      <c r="B289" s="86" t="s">
        <v>2647</v>
      </c>
      <c r="C289" s="87" t="s">
        <v>2648</v>
      </c>
      <c r="D289" s="88" t="s">
        <v>681</v>
      </c>
      <c r="E289" s="88" t="s">
        <v>131</v>
      </c>
      <c r="F289" s="101">
        <v>44655</v>
      </c>
      <c r="G289" s="90">
        <v>2868074.7</v>
      </c>
      <c r="H289" s="102">
        <v>-10.88087</v>
      </c>
      <c r="I289" s="90">
        <v>-312.07148000000001</v>
      </c>
      <c r="J289" s="91">
        <f t="shared" si="4"/>
        <v>0.32835515055645048</v>
      </c>
      <c r="K289" s="91">
        <f>I289/'סכום נכסי הקרן'!$C$42</f>
        <v>-2.5623323615237485E-3</v>
      </c>
    </row>
    <row r="290" spans="2:11">
      <c r="B290" s="86" t="s">
        <v>2649</v>
      </c>
      <c r="C290" s="87" t="s">
        <v>2650</v>
      </c>
      <c r="D290" s="88" t="s">
        <v>681</v>
      </c>
      <c r="E290" s="88" t="s">
        <v>131</v>
      </c>
      <c r="F290" s="101">
        <v>44776</v>
      </c>
      <c r="G290" s="90">
        <v>83162.5</v>
      </c>
      <c r="H290" s="102">
        <v>-5.7643170000000001</v>
      </c>
      <c r="I290" s="90">
        <v>-4.7937500000000002</v>
      </c>
      <c r="J290" s="91">
        <f t="shared" si="4"/>
        <v>5.043884506780256E-3</v>
      </c>
      <c r="K290" s="91">
        <f>I290/'סכום נכסי הקרן'!$C$42</f>
        <v>-3.9360151584676915E-5</v>
      </c>
    </row>
    <row r="291" spans="2:11">
      <c r="B291" s="86" t="s">
        <v>2651</v>
      </c>
      <c r="C291" s="87" t="s">
        <v>2652</v>
      </c>
      <c r="D291" s="88" t="s">
        <v>681</v>
      </c>
      <c r="E291" s="88" t="s">
        <v>131</v>
      </c>
      <c r="F291" s="101">
        <v>44896</v>
      </c>
      <c r="G291" s="90">
        <v>253980</v>
      </c>
      <c r="H291" s="102">
        <v>-3.8935149999999998</v>
      </c>
      <c r="I291" s="90">
        <v>-9.8887499999999999</v>
      </c>
      <c r="J291" s="91">
        <f t="shared" si="4"/>
        <v>1.0404738026894031E-2</v>
      </c>
      <c r="K291" s="91">
        <f>I291/'סכום נכסי הקרן'!$C$42</f>
        <v>-8.1193783360203141E-5</v>
      </c>
    </row>
    <row r="292" spans="2:11">
      <c r="B292" s="86" t="s">
        <v>2653</v>
      </c>
      <c r="C292" s="87" t="s">
        <v>2654</v>
      </c>
      <c r="D292" s="88" t="s">
        <v>681</v>
      </c>
      <c r="E292" s="88" t="s">
        <v>131</v>
      </c>
      <c r="F292" s="101">
        <v>44810</v>
      </c>
      <c r="G292" s="90">
        <v>338910</v>
      </c>
      <c r="H292" s="102">
        <v>-3.810746</v>
      </c>
      <c r="I292" s="90">
        <v>-12.914999999999999</v>
      </c>
      <c r="J292" s="91">
        <f t="shared" si="4"/>
        <v>1.3588895625568084E-2</v>
      </c>
      <c r="K292" s="91">
        <f>I292/'סכום נכסי הקרן'!$C$42</f>
        <v>-1.0604148270479318E-4</v>
      </c>
    </row>
    <row r="293" spans="2:11">
      <c r="B293" s="86" t="s">
        <v>2655</v>
      </c>
      <c r="C293" s="87" t="s">
        <v>2656</v>
      </c>
      <c r="D293" s="88" t="s">
        <v>681</v>
      </c>
      <c r="E293" s="88" t="s">
        <v>131</v>
      </c>
      <c r="F293" s="101">
        <v>44728</v>
      </c>
      <c r="G293" s="90">
        <v>203520</v>
      </c>
      <c r="H293" s="102">
        <v>-3.7219929999999999</v>
      </c>
      <c r="I293" s="90">
        <v>-7.5750000000000002</v>
      </c>
      <c r="J293" s="91">
        <f t="shared" si="4"/>
        <v>7.9702581775980049E-3</v>
      </c>
      <c r="K293" s="91">
        <f>I293/'סכום נכסי הקרן'!$C$42</f>
        <v>-6.2196223886086589E-5</v>
      </c>
    </row>
    <row r="294" spans="2:11">
      <c r="B294" s="86" t="s">
        <v>2657</v>
      </c>
      <c r="C294" s="87" t="s">
        <v>2658</v>
      </c>
      <c r="D294" s="88" t="s">
        <v>681</v>
      </c>
      <c r="E294" s="88" t="s">
        <v>131</v>
      </c>
      <c r="F294" s="101">
        <v>44693</v>
      </c>
      <c r="G294" s="90">
        <v>306270</v>
      </c>
      <c r="H294" s="102">
        <v>-3.3867180000000001</v>
      </c>
      <c r="I294" s="90">
        <v>-10.3725</v>
      </c>
      <c r="J294" s="91">
        <f t="shared" si="4"/>
        <v>1.0913729761998062E-2</v>
      </c>
      <c r="K294" s="91">
        <f>I294/'סכום נכסי הקרן'!$C$42</f>
        <v>-8.5165720430156194E-5</v>
      </c>
    </row>
    <row r="295" spans="2:11">
      <c r="B295" s="86" t="s">
        <v>2659</v>
      </c>
      <c r="C295" s="87" t="s">
        <v>2174</v>
      </c>
      <c r="D295" s="88" t="s">
        <v>681</v>
      </c>
      <c r="E295" s="88" t="s">
        <v>131</v>
      </c>
      <c r="F295" s="101">
        <v>44819</v>
      </c>
      <c r="G295" s="90">
        <v>851050</v>
      </c>
      <c r="H295" s="102">
        <v>-3.0835490000000001</v>
      </c>
      <c r="I295" s="90">
        <v>-26.242540000000002</v>
      </c>
      <c r="J295" s="91">
        <f t="shared" si="4"/>
        <v>2.7611857298474294E-2</v>
      </c>
      <c r="K295" s="91">
        <f>I295/'סכום נכסי הקרן'!$C$42</f>
        <v>-2.154702169213971E-4</v>
      </c>
    </row>
    <row r="296" spans="2:11">
      <c r="B296" s="86" t="s">
        <v>2660</v>
      </c>
      <c r="C296" s="87" t="s">
        <v>2661</v>
      </c>
      <c r="D296" s="88" t="s">
        <v>681</v>
      </c>
      <c r="E296" s="88" t="s">
        <v>131</v>
      </c>
      <c r="F296" s="101">
        <v>44741</v>
      </c>
      <c r="G296" s="90">
        <v>511650</v>
      </c>
      <c r="H296" s="102">
        <v>-3.1442389999999998</v>
      </c>
      <c r="I296" s="90">
        <v>-16.087499999999999</v>
      </c>
      <c r="J296" s="91">
        <f t="shared" si="4"/>
        <v>1.692693444648289E-2</v>
      </c>
      <c r="K296" s="91">
        <f>I296/'סכום נכסי הקרן'!$C$42</f>
        <v>-1.3209000023332249E-4</v>
      </c>
    </row>
    <row r="297" spans="2:11">
      <c r="B297" s="86" t="s">
        <v>2662</v>
      </c>
      <c r="C297" s="87" t="s">
        <v>2173</v>
      </c>
      <c r="D297" s="88" t="s">
        <v>681</v>
      </c>
      <c r="E297" s="88" t="s">
        <v>131</v>
      </c>
      <c r="F297" s="101">
        <v>44763</v>
      </c>
      <c r="G297" s="90">
        <v>170635</v>
      </c>
      <c r="H297" s="102">
        <v>-3.0928589999999998</v>
      </c>
      <c r="I297" s="90">
        <v>-5.2774999999999999</v>
      </c>
      <c r="J297" s="91">
        <f t="shared" si="4"/>
        <v>5.5528762418842869E-3</v>
      </c>
      <c r="K297" s="91">
        <f>I297/'סכום נכסי הקרן'!$C$42</f>
        <v>-4.3332088654629967E-5</v>
      </c>
    </row>
    <row r="298" spans="2:11">
      <c r="B298" s="86" t="s">
        <v>2663</v>
      </c>
      <c r="C298" s="87" t="s">
        <v>2664</v>
      </c>
      <c r="D298" s="88" t="s">
        <v>681</v>
      </c>
      <c r="E298" s="88" t="s">
        <v>131</v>
      </c>
      <c r="F298" s="101">
        <v>44902</v>
      </c>
      <c r="G298" s="90">
        <v>171600</v>
      </c>
      <c r="H298" s="102">
        <v>-2.513112</v>
      </c>
      <c r="I298" s="90">
        <v>-4.3125</v>
      </c>
      <c r="J298" s="91">
        <f t="shared" si="4"/>
        <v>4.5375232199196562E-3</v>
      </c>
      <c r="K298" s="91">
        <f>I298/'סכום נכסי הקרן'!$C$42</f>
        <v>-3.5408741321286919E-5</v>
      </c>
    </row>
    <row r="299" spans="2:11">
      <c r="B299" s="86" t="s">
        <v>2665</v>
      </c>
      <c r="C299" s="87" t="s">
        <v>2666</v>
      </c>
      <c r="D299" s="88" t="s">
        <v>681</v>
      </c>
      <c r="E299" s="88" t="s">
        <v>131</v>
      </c>
      <c r="F299" s="101">
        <v>44746</v>
      </c>
      <c r="G299" s="90">
        <v>172670</v>
      </c>
      <c r="H299" s="102">
        <v>-1.8778600000000001</v>
      </c>
      <c r="I299" s="90">
        <v>-3.2425000000000002</v>
      </c>
      <c r="J299" s="91">
        <f t="shared" si="4"/>
        <v>3.4116913717308957E-3</v>
      </c>
      <c r="K299" s="91">
        <f>I299/'סכום נכסי הקרן'!$C$42</f>
        <v>-2.6623268112295155E-5</v>
      </c>
    </row>
    <row r="300" spans="2:11">
      <c r="B300" s="86" t="s">
        <v>2667</v>
      </c>
      <c r="C300" s="87" t="s">
        <v>2668</v>
      </c>
      <c r="D300" s="88" t="s">
        <v>681</v>
      </c>
      <c r="E300" s="88" t="s">
        <v>131</v>
      </c>
      <c r="F300" s="101">
        <v>44832</v>
      </c>
      <c r="G300" s="90">
        <v>422520</v>
      </c>
      <c r="H300" s="102">
        <v>7.8103000000000006E-2</v>
      </c>
      <c r="I300" s="90">
        <v>0.33</v>
      </c>
      <c r="J300" s="91">
        <f t="shared" si="4"/>
        <v>-3.4721916813298243E-4</v>
      </c>
      <c r="K300" s="91">
        <f>I300/'סכום נכסי הקרן'!$C$42</f>
        <v>2.7095384663245644E-6</v>
      </c>
    </row>
    <row r="301" spans="2:11">
      <c r="B301" s="86" t="s">
        <v>2669</v>
      </c>
      <c r="C301" s="87" t="s">
        <v>2670</v>
      </c>
      <c r="D301" s="88" t="s">
        <v>681</v>
      </c>
      <c r="E301" s="88" t="s">
        <v>131</v>
      </c>
      <c r="F301" s="101">
        <v>44858</v>
      </c>
      <c r="G301" s="90">
        <v>282784</v>
      </c>
      <c r="H301" s="102">
        <v>0.46820200000000001</v>
      </c>
      <c r="I301" s="90">
        <v>1.3240000000000001</v>
      </c>
      <c r="J301" s="91">
        <f t="shared" si="4"/>
        <v>-1.3930853897214204E-3</v>
      </c>
      <c r="K301" s="91">
        <f>I301/'סכום נכסי הקרן'!$C$42</f>
        <v>1.0870996755799163E-5</v>
      </c>
    </row>
    <row r="302" spans="2:11">
      <c r="B302" s="86" t="s">
        <v>2671</v>
      </c>
      <c r="C302" s="87" t="s">
        <v>2672</v>
      </c>
      <c r="D302" s="88" t="s">
        <v>681</v>
      </c>
      <c r="E302" s="88" t="s">
        <v>131</v>
      </c>
      <c r="F302" s="101">
        <v>44655</v>
      </c>
      <c r="G302" s="90">
        <v>246330</v>
      </c>
      <c r="H302" s="102">
        <v>9.8593349999999997</v>
      </c>
      <c r="I302" s="90">
        <v>24.2865</v>
      </c>
      <c r="J302" s="91">
        <f t="shared" si="4"/>
        <v>-2.5553752505641448E-2</v>
      </c>
      <c r="K302" s="91">
        <f>I302/'סכום נכסי הקרן'!$C$42</f>
        <v>1.9940971503755011E-4</v>
      </c>
    </row>
    <row r="303" spans="2:11">
      <c r="B303" s="86" t="s">
        <v>2673</v>
      </c>
      <c r="C303" s="87" t="s">
        <v>2674</v>
      </c>
      <c r="D303" s="88" t="s">
        <v>681</v>
      </c>
      <c r="E303" s="88" t="s">
        <v>131</v>
      </c>
      <c r="F303" s="101">
        <v>44657</v>
      </c>
      <c r="G303" s="90">
        <v>140760</v>
      </c>
      <c r="H303" s="102">
        <v>9.3279340000000008</v>
      </c>
      <c r="I303" s="90">
        <v>13.13</v>
      </c>
      <c r="J303" s="91">
        <f t="shared" si="4"/>
        <v>-1.381511417450321E-2</v>
      </c>
      <c r="K303" s="91">
        <f>I303/'סכום נכסי הקרן'!$C$42</f>
        <v>1.0780678806921677E-4</v>
      </c>
    </row>
    <row r="304" spans="2:11">
      <c r="B304" s="86" t="s">
        <v>2675</v>
      </c>
      <c r="C304" s="87" t="s">
        <v>2676</v>
      </c>
      <c r="D304" s="88" t="s">
        <v>681</v>
      </c>
      <c r="E304" s="88" t="s">
        <v>131</v>
      </c>
      <c r="F304" s="101">
        <v>44662</v>
      </c>
      <c r="G304" s="90">
        <v>351900</v>
      </c>
      <c r="H304" s="102">
        <v>9.2853080000000006</v>
      </c>
      <c r="I304" s="90">
        <v>32.674999999999997</v>
      </c>
      <c r="J304" s="91">
        <f t="shared" si="4"/>
        <v>-3.4379958541652121E-2</v>
      </c>
      <c r="K304" s="91">
        <f>I304/'סכום נכסי הקרן'!$C$42</f>
        <v>2.6828536177925797E-4</v>
      </c>
    </row>
    <row r="305" spans="2:11">
      <c r="B305" s="86" t="s">
        <v>2677</v>
      </c>
      <c r="C305" s="87" t="s">
        <v>2678</v>
      </c>
      <c r="D305" s="88" t="s">
        <v>681</v>
      </c>
      <c r="E305" s="88" t="s">
        <v>131</v>
      </c>
      <c r="F305" s="101">
        <v>44795</v>
      </c>
      <c r="G305" s="90">
        <v>563040</v>
      </c>
      <c r="H305" s="102">
        <v>7.4438760000000004</v>
      </c>
      <c r="I305" s="90">
        <v>41.911999999999999</v>
      </c>
      <c r="J305" s="91">
        <f t="shared" si="4"/>
        <v>-4.4098938711483508E-2</v>
      </c>
      <c r="K305" s="91">
        <f>I305/'סכום נכסי הקרן'!$C$42</f>
        <v>3.4412780666847015E-4</v>
      </c>
    </row>
    <row r="306" spans="2:11">
      <c r="B306" s="86" t="s">
        <v>2679</v>
      </c>
      <c r="C306" s="87" t="s">
        <v>2680</v>
      </c>
      <c r="D306" s="88" t="s">
        <v>681</v>
      </c>
      <c r="E306" s="88" t="s">
        <v>131</v>
      </c>
      <c r="F306" s="101">
        <v>44805</v>
      </c>
      <c r="G306" s="90">
        <v>580635</v>
      </c>
      <c r="H306" s="102">
        <v>5.0483089999999997</v>
      </c>
      <c r="I306" s="90">
        <v>29.312249999999999</v>
      </c>
      <c r="J306" s="91">
        <f t="shared" si="4"/>
        <v>-3.0841742609412161E-2</v>
      </c>
      <c r="K306" s="91">
        <f>I306/'סכום נכסי הקרן'!$C$42</f>
        <v>2.4067475427127943E-4</v>
      </c>
    </row>
    <row r="307" spans="2:11">
      <c r="B307" s="86" t="s">
        <v>2681</v>
      </c>
      <c r="C307" s="87" t="s">
        <v>2682</v>
      </c>
      <c r="D307" s="88" t="s">
        <v>681</v>
      </c>
      <c r="E307" s="88" t="s">
        <v>131</v>
      </c>
      <c r="F307" s="101">
        <v>44727</v>
      </c>
      <c r="G307" s="90">
        <v>246330</v>
      </c>
      <c r="H307" s="102">
        <v>3.0846830000000001</v>
      </c>
      <c r="I307" s="90">
        <v>7.5984999999999996</v>
      </c>
      <c r="J307" s="91">
        <f t="shared" si="4"/>
        <v>-7.9949843910862625E-3</v>
      </c>
      <c r="K307" s="91">
        <f>I307/'סכום נכסי הקרן'!$C$42</f>
        <v>6.2389175867779394E-5</v>
      </c>
    </row>
    <row r="308" spans="2:11">
      <c r="B308" s="86" t="s">
        <v>2683</v>
      </c>
      <c r="C308" s="87" t="s">
        <v>2684</v>
      </c>
      <c r="D308" s="88" t="s">
        <v>681</v>
      </c>
      <c r="E308" s="88" t="s">
        <v>131</v>
      </c>
      <c r="F308" s="101">
        <v>44861</v>
      </c>
      <c r="G308" s="90">
        <v>527850</v>
      </c>
      <c r="H308" s="102">
        <v>0.50440499999999999</v>
      </c>
      <c r="I308" s="90">
        <v>2.6625000000000001</v>
      </c>
      <c r="J308" s="91">
        <f t="shared" si="4"/>
        <v>-2.8014273792547448E-3</v>
      </c>
      <c r="K308" s="91">
        <f>I308/'סכום נכסי הקרן'!$C$42</f>
        <v>2.1861048989664101E-5</v>
      </c>
    </row>
    <row r="309" spans="2:11">
      <c r="B309" s="86" t="s">
        <v>2685</v>
      </c>
      <c r="C309" s="87" t="s">
        <v>2686</v>
      </c>
      <c r="D309" s="88" t="s">
        <v>681</v>
      </c>
      <c r="E309" s="88" t="s">
        <v>131</v>
      </c>
      <c r="F309" s="101">
        <v>44846</v>
      </c>
      <c r="G309" s="90">
        <v>228735</v>
      </c>
      <c r="H309" s="102">
        <v>-0.737425</v>
      </c>
      <c r="I309" s="90">
        <v>-1.68675</v>
      </c>
      <c r="J309" s="91">
        <f t="shared" si="4"/>
        <v>1.7747634298433579E-3</v>
      </c>
      <c r="K309" s="91">
        <f>I309/'סכום נכסי הקרן'!$C$42</f>
        <v>-1.3849436388099876E-5</v>
      </c>
    </row>
    <row r="310" spans="2:11">
      <c r="B310" s="92"/>
      <c r="C310" s="87"/>
      <c r="D310" s="87"/>
      <c r="E310" s="87"/>
      <c r="F310" s="87"/>
      <c r="G310" s="90"/>
      <c r="H310" s="102"/>
      <c r="I310" s="87"/>
      <c r="J310" s="91"/>
      <c r="K310" s="87"/>
    </row>
    <row r="311" spans="2:11">
      <c r="B311" s="85" t="s">
        <v>193</v>
      </c>
      <c r="C311" s="80"/>
      <c r="D311" s="81"/>
      <c r="E311" s="81"/>
      <c r="F311" s="99"/>
      <c r="G311" s="83"/>
      <c r="H311" s="100"/>
      <c r="I311" s="83">
        <v>-27.411315212999991</v>
      </c>
      <c r="J311" s="84">
        <f t="shared" si="4"/>
        <v>2.884161838087522E-2</v>
      </c>
      <c r="K311" s="84">
        <f>I311/'סכום נכסי הקרן'!$C$42</f>
        <v>-2.2506670600657937E-4</v>
      </c>
    </row>
    <row r="312" spans="2:11">
      <c r="B312" s="86" t="s">
        <v>2687</v>
      </c>
      <c r="C312" s="87" t="s">
        <v>2688</v>
      </c>
      <c r="D312" s="88" t="s">
        <v>681</v>
      </c>
      <c r="E312" s="88" t="s">
        <v>135</v>
      </c>
      <c r="F312" s="101">
        <v>44917</v>
      </c>
      <c r="G312" s="90">
        <v>23354.296667999999</v>
      </c>
      <c r="H312" s="102">
        <v>0.88697400000000004</v>
      </c>
      <c r="I312" s="90">
        <v>0.20714661000000001</v>
      </c>
      <c r="J312" s="91">
        <f t="shared" si="4"/>
        <v>-2.1795537456293133E-4</v>
      </c>
      <c r="K312" s="91">
        <f>I312/'סכום נכסי הקרן'!$C$42</f>
        <v>1.7008233574658567E-6</v>
      </c>
    </row>
    <row r="313" spans="2:11">
      <c r="B313" s="86" t="s">
        <v>2689</v>
      </c>
      <c r="C313" s="87" t="s">
        <v>2690</v>
      </c>
      <c r="D313" s="88" t="s">
        <v>681</v>
      </c>
      <c r="E313" s="88" t="s">
        <v>135</v>
      </c>
      <c r="F313" s="101">
        <v>44922</v>
      </c>
      <c r="G313" s="90">
        <v>15138.838958</v>
      </c>
      <c r="H313" s="102">
        <v>0.80015099999999995</v>
      </c>
      <c r="I313" s="90">
        <v>0.121133543</v>
      </c>
      <c r="J313" s="91">
        <f t="shared" si="4"/>
        <v>-1.2745420616200258E-4</v>
      </c>
      <c r="K313" s="91">
        <f>I313/'סכום נכסי הקרן'!$C$42</f>
        <v>9.9459392218388085E-7</v>
      </c>
    </row>
    <row r="314" spans="2:11">
      <c r="B314" s="86" t="s">
        <v>2691</v>
      </c>
      <c r="C314" s="87" t="s">
        <v>2692</v>
      </c>
      <c r="D314" s="88" t="s">
        <v>681</v>
      </c>
      <c r="E314" s="88" t="s">
        <v>135</v>
      </c>
      <c r="F314" s="101">
        <v>44889</v>
      </c>
      <c r="G314" s="90">
        <v>30990.567821000001</v>
      </c>
      <c r="H314" s="102">
        <v>0.62356100000000003</v>
      </c>
      <c r="I314" s="90">
        <v>0.19324499499999997</v>
      </c>
      <c r="J314" s="91">
        <f t="shared" si="4"/>
        <v>-2.0332838305988588E-4</v>
      </c>
      <c r="K314" s="91">
        <f>I314/'סכום נכסי הקרן'!$C$42</f>
        <v>1.586681052658176E-6</v>
      </c>
    </row>
    <row r="315" spans="2:11">
      <c r="B315" s="86" t="s">
        <v>2693</v>
      </c>
      <c r="C315" s="87" t="s">
        <v>2694</v>
      </c>
      <c r="D315" s="88" t="s">
        <v>681</v>
      </c>
      <c r="E315" s="88" t="s">
        <v>135</v>
      </c>
      <c r="F315" s="101">
        <v>44910</v>
      </c>
      <c r="G315" s="90">
        <v>11677.148334</v>
      </c>
      <c r="H315" s="102">
        <v>0.31452799999999997</v>
      </c>
      <c r="I315" s="90">
        <v>3.6727893000000005E-2</v>
      </c>
      <c r="J315" s="91">
        <f t="shared" si="4"/>
        <v>-3.8644328650718759E-5</v>
      </c>
      <c r="K315" s="91">
        <f>I315/'סכום נכסי הקרן'!$C$42</f>
        <v>3.0156254203197795E-7</v>
      </c>
    </row>
    <row r="316" spans="2:11">
      <c r="B316" s="86" t="s">
        <v>2695</v>
      </c>
      <c r="C316" s="87" t="s">
        <v>2696</v>
      </c>
      <c r="D316" s="88" t="s">
        <v>681</v>
      </c>
      <c r="E316" s="88" t="s">
        <v>135</v>
      </c>
      <c r="F316" s="101">
        <v>44909</v>
      </c>
      <c r="G316" s="90">
        <v>11677.148334</v>
      </c>
      <c r="H316" s="102">
        <v>-1.170301</v>
      </c>
      <c r="I316" s="90">
        <v>-0.13665776299999999</v>
      </c>
      <c r="J316" s="91">
        <f t="shared" si="4"/>
        <v>1.437884690538614E-4</v>
      </c>
      <c r="K316" s="91">
        <f>I316/'סכום נכסי הקרן'!$C$42</f>
        <v>-1.122058986576866E-6</v>
      </c>
    </row>
    <row r="317" spans="2:11">
      <c r="B317" s="86" t="s">
        <v>2697</v>
      </c>
      <c r="C317" s="87" t="s">
        <v>2698</v>
      </c>
      <c r="D317" s="88" t="s">
        <v>681</v>
      </c>
      <c r="E317" s="88" t="s">
        <v>131</v>
      </c>
      <c r="F317" s="101">
        <v>44753</v>
      </c>
      <c r="G317" s="90">
        <v>21374.815962000001</v>
      </c>
      <c r="H317" s="102">
        <v>-4.2522460000000004</v>
      </c>
      <c r="I317" s="90">
        <v>-0.90890982399999998</v>
      </c>
      <c r="J317" s="91">
        <f t="shared" si="4"/>
        <v>9.563360999914407E-4</v>
      </c>
      <c r="K317" s="91">
        <f>I317/'סכום נכסי הקרן'!$C$42</f>
        <v>-7.4628064562069383E-6</v>
      </c>
    </row>
    <row r="318" spans="2:11">
      <c r="B318" s="86" t="s">
        <v>2699</v>
      </c>
      <c r="C318" s="87" t="s">
        <v>2700</v>
      </c>
      <c r="D318" s="88" t="s">
        <v>681</v>
      </c>
      <c r="E318" s="88" t="s">
        <v>131</v>
      </c>
      <c r="F318" s="101">
        <v>44889</v>
      </c>
      <c r="G318" s="90">
        <v>15595.988181000001</v>
      </c>
      <c r="H318" s="102">
        <v>-1.634639</v>
      </c>
      <c r="I318" s="90">
        <v>-0.25493813199999998</v>
      </c>
      <c r="J318" s="91">
        <f t="shared" si="4"/>
        <v>2.6824062460126198E-4</v>
      </c>
      <c r="K318" s="91">
        <f>I318/'סכום נכסי הקרן'!$C$42</f>
        <v>-2.0932262884452405E-6</v>
      </c>
    </row>
    <row r="319" spans="2:11">
      <c r="B319" s="86" t="s">
        <v>2701</v>
      </c>
      <c r="C319" s="87" t="s">
        <v>2702</v>
      </c>
      <c r="D319" s="88" t="s">
        <v>681</v>
      </c>
      <c r="E319" s="88" t="s">
        <v>131</v>
      </c>
      <c r="F319" s="101">
        <v>44907</v>
      </c>
      <c r="G319" s="90">
        <v>6339.8325940000013</v>
      </c>
      <c r="H319" s="102">
        <v>0.81554499999999996</v>
      </c>
      <c r="I319" s="90">
        <v>5.1704169000000001E-2</v>
      </c>
      <c r="J319" s="91">
        <f t="shared" si="4"/>
        <v>-5.4402056209657993E-5</v>
      </c>
      <c r="K319" s="91">
        <f>I319/'סכום נכסי הקרן'!$C$42</f>
        <v>4.2452859022680633E-7</v>
      </c>
    </row>
    <row r="320" spans="2:11">
      <c r="B320" s="86" t="s">
        <v>2703</v>
      </c>
      <c r="C320" s="87" t="s">
        <v>2704</v>
      </c>
      <c r="D320" s="88" t="s">
        <v>681</v>
      </c>
      <c r="E320" s="88" t="s">
        <v>131</v>
      </c>
      <c r="F320" s="101">
        <v>44852</v>
      </c>
      <c r="G320" s="90">
        <v>29478.319611999999</v>
      </c>
      <c r="H320" s="102">
        <v>1.2457130000000001</v>
      </c>
      <c r="I320" s="90">
        <v>0.36721518200000008</v>
      </c>
      <c r="J320" s="91">
        <f t="shared" si="4"/>
        <v>-3.863762121813387E-4</v>
      </c>
      <c r="K320" s="91">
        <f>I320/'סכום נכסי הקרן'!$C$42</f>
        <v>3.0151020031738665E-6</v>
      </c>
    </row>
    <row r="321" spans="2:11">
      <c r="B321" s="86" t="s">
        <v>2705</v>
      </c>
      <c r="C321" s="87" t="s">
        <v>2706</v>
      </c>
      <c r="D321" s="88" t="s">
        <v>681</v>
      </c>
      <c r="E321" s="88" t="s">
        <v>131</v>
      </c>
      <c r="F321" s="101">
        <v>44858</v>
      </c>
      <c r="G321" s="90">
        <v>16168.475064</v>
      </c>
      <c r="H321" s="102">
        <v>1.2529110000000001</v>
      </c>
      <c r="I321" s="90">
        <v>0.20257653199999995</v>
      </c>
      <c r="J321" s="91">
        <f t="shared" si="4"/>
        <v>-2.1314683310395295E-4</v>
      </c>
      <c r="K321" s="91">
        <f>I321/'סכום נכסי הקרן'!$C$42</f>
        <v>1.6632997146322087E-6</v>
      </c>
    </row>
    <row r="322" spans="2:11">
      <c r="B322" s="86" t="s">
        <v>2707</v>
      </c>
      <c r="C322" s="87" t="s">
        <v>2708</v>
      </c>
      <c r="D322" s="88" t="s">
        <v>681</v>
      </c>
      <c r="E322" s="88" t="s">
        <v>133</v>
      </c>
      <c r="F322" s="101">
        <v>44896</v>
      </c>
      <c r="G322" s="90">
        <v>13744.930904999999</v>
      </c>
      <c r="H322" s="102">
        <v>1.851761</v>
      </c>
      <c r="I322" s="90">
        <v>0.25452332</v>
      </c>
      <c r="J322" s="91">
        <f t="shared" si="4"/>
        <v>-2.6780416800256028E-4</v>
      </c>
      <c r="K322" s="91">
        <f>I322/'סכום נכסי הקרן'!$C$42</f>
        <v>2.0898203821716253E-6</v>
      </c>
    </row>
    <row r="323" spans="2:11">
      <c r="B323" s="86" t="s">
        <v>2709</v>
      </c>
      <c r="C323" s="87" t="s">
        <v>2710</v>
      </c>
      <c r="D323" s="88" t="s">
        <v>681</v>
      </c>
      <c r="E323" s="88" t="s">
        <v>133</v>
      </c>
      <c r="F323" s="101">
        <v>44922</v>
      </c>
      <c r="G323" s="90">
        <v>13744.930904999999</v>
      </c>
      <c r="H323" s="102">
        <v>3.882E-2</v>
      </c>
      <c r="I323" s="90">
        <v>5.3357849999999991E-3</v>
      </c>
      <c r="J323" s="91">
        <f t="shared" si="4"/>
        <v>-5.6142025122316527E-6</v>
      </c>
      <c r="K323" s="91">
        <f>I323/'סכום נכסי הקרן'!$C$42</f>
        <v>4.3810650622841255E-8</v>
      </c>
    </row>
    <row r="324" spans="2:11">
      <c r="B324" s="86" t="s">
        <v>2711</v>
      </c>
      <c r="C324" s="87" t="s">
        <v>2712</v>
      </c>
      <c r="D324" s="88" t="s">
        <v>681</v>
      </c>
      <c r="E324" s="88" t="s">
        <v>133</v>
      </c>
      <c r="F324" s="101">
        <v>44910</v>
      </c>
      <c r="G324" s="90">
        <v>45816.436350000004</v>
      </c>
      <c r="H324" s="102">
        <v>-0.66090300000000002</v>
      </c>
      <c r="I324" s="90">
        <v>-0.30280211000000001</v>
      </c>
      <c r="J324" s="91">
        <f t="shared" si="4"/>
        <v>3.1860211134276316E-4</v>
      </c>
      <c r="K324" s="91">
        <f>I324/'סכום נכסי הקרן'!$C$42</f>
        <v>-2.4862241355431578E-6</v>
      </c>
    </row>
    <row r="325" spans="2:11">
      <c r="B325" s="86" t="s">
        <v>2713</v>
      </c>
      <c r="C325" s="87" t="s">
        <v>2714</v>
      </c>
      <c r="D325" s="88" t="s">
        <v>681</v>
      </c>
      <c r="E325" s="88" t="s">
        <v>134</v>
      </c>
      <c r="F325" s="101">
        <v>44896</v>
      </c>
      <c r="G325" s="90">
        <v>31039.445351999999</v>
      </c>
      <c r="H325" s="102">
        <v>-1.2577590000000001</v>
      </c>
      <c r="I325" s="90">
        <v>-0.39040152</v>
      </c>
      <c r="J325" s="91">
        <f t="shared" si="4"/>
        <v>4.1077239700682396E-4</v>
      </c>
      <c r="K325" s="91">
        <f>I325/'סכום נכסי הקרן'!$C$42</f>
        <v>-3.2054785931866024E-6</v>
      </c>
    </row>
    <row r="326" spans="2:11">
      <c r="B326" s="86" t="s">
        <v>2715</v>
      </c>
      <c r="C326" s="87" t="s">
        <v>2716</v>
      </c>
      <c r="D326" s="88" t="s">
        <v>681</v>
      </c>
      <c r="E326" s="88" t="s">
        <v>131</v>
      </c>
      <c r="F326" s="101">
        <v>44917</v>
      </c>
      <c r="G326" s="90">
        <v>84652.366890000005</v>
      </c>
      <c r="H326" s="102">
        <v>-1.7715000000000002E-2</v>
      </c>
      <c r="I326" s="90">
        <v>-1.4995850000000002E-2</v>
      </c>
      <c r="J326" s="91">
        <f t="shared" si="4"/>
        <v>1.5778322916506015E-5</v>
      </c>
      <c r="K326" s="91">
        <f>I326/'סכום נכסי הקרן'!$C$42</f>
        <v>-1.2312676487949462E-7</v>
      </c>
    </row>
    <row r="327" spans="2:11">
      <c r="B327" s="86" t="s">
        <v>2717</v>
      </c>
      <c r="C327" s="87" t="s">
        <v>2718</v>
      </c>
      <c r="D327" s="88" t="s">
        <v>681</v>
      </c>
      <c r="E327" s="88" t="s">
        <v>131</v>
      </c>
      <c r="F327" s="101">
        <v>44917</v>
      </c>
      <c r="G327" s="90">
        <v>60559.000929000002</v>
      </c>
      <c r="H327" s="102">
        <v>3.7190000000000001E-2</v>
      </c>
      <c r="I327" s="90">
        <v>2.2521822E-2</v>
      </c>
      <c r="J327" s="91">
        <f t="shared" si="4"/>
        <v>-2.3696994847512433E-5</v>
      </c>
      <c r="K327" s="91">
        <f>I327/'סכום נכסי הקרן'!$C$42</f>
        <v>1.8492043345671162E-7</v>
      </c>
    </row>
    <row r="328" spans="2:11">
      <c r="B328" s="86" t="s">
        <v>2719</v>
      </c>
      <c r="C328" s="87" t="s">
        <v>2720</v>
      </c>
      <c r="D328" s="88" t="s">
        <v>681</v>
      </c>
      <c r="E328" s="88" t="s">
        <v>131</v>
      </c>
      <c r="F328" s="101">
        <v>44922</v>
      </c>
      <c r="G328" s="90">
        <v>45582.043709999991</v>
      </c>
      <c r="H328" s="102">
        <v>0.61936400000000003</v>
      </c>
      <c r="I328" s="90">
        <v>0.28231862499999999</v>
      </c>
      <c r="J328" s="91">
        <f t="shared" si="4"/>
        <v>-2.9704981248771943E-4</v>
      </c>
      <c r="K328" s="91">
        <f>I328/'סכום נכסי הקרן'!$C$42</f>
        <v>2.318039921810181E-6</v>
      </c>
    </row>
    <row r="329" spans="2:11">
      <c r="B329" s="86" t="s">
        <v>2721</v>
      </c>
      <c r="C329" s="87" t="s">
        <v>2722</v>
      </c>
      <c r="D329" s="88" t="s">
        <v>681</v>
      </c>
      <c r="E329" s="88" t="s">
        <v>131</v>
      </c>
      <c r="F329" s="101">
        <v>44917</v>
      </c>
      <c r="G329" s="90">
        <v>45581.392538</v>
      </c>
      <c r="H329" s="102">
        <v>0.29716500000000001</v>
      </c>
      <c r="I329" s="90">
        <v>0.13545206200000001</v>
      </c>
      <c r="J329" s="91">
        <f t="shared" si="4"/>
        <v>-1.425198554228399E-4</v>
      </c>
      <c r="K329" s="91">
        <f>I329/'סכום נכסי הקרן'!$C$42</f>
        <v>1.1121593100969085E-6</v>
      </c>
    </row>
    <row r="330" spans="2:11">
      <c r="B330" s="86" t="s">
        <v>2723</v>
      </c>
      <c r="C330" s="87" t="s">
        <v>2724</v>
      </c>
      <c r="D330" s="88" t="s">
        <v>681</v>
      </c>
      <c r="E330" s="88" t="s">
        <v>131</v>
      </c>
      <c r="F330" s="101">
        <v>44922</v>
      </c>
      <c r="G330" s="90">
        <v>38269.381555</v>
      </c>
      <c r="H330" s="102">
        <v>0.94197399999999998</v>
      </c>
      <c r="I330" s="90">
        <v>0.36048771299999999</v>
      </c>
      <c r="J330" s="91">
        <f t="shared" si="4"/>
        <v>-3.7929770857582216E-4</v>
      </c>
      <c r="K330" s="91">
        <f>I330/'סכום נכסי הקרן'!$C$42</f>
        <v>2.9598646212450599E-6</v>
      </c>
    </row>
    <row r="331" spans="2:11">
      <c r="B331" s="86" t="s">
        <v>2725</v>
      </c>
      <c r="C331" s="87" t="s">
        <v>2726</v>
      </c>
      <c r="D331" s="88" t="s">
        <v>681</v>
      </c>
      <c r="E331" s="88" t="s">
        <v>131</v>
      </c>
      <c r="F331" s="101">
        <v>44909</v>
      </c>
      <c r="G331" s="90">
        <v>32558.602650000001</v>
      </c>
      <c r="H331" s="102">
        <v>1.9069119999999999</v>
      </c>
      <c r="I331" s="90">
        <v>0.62086382000000007</v>
      </c>
      <c r="J331" s="91">
        <f t="shared" si="4"/>
        <v>-6.5326005789171444E-4</v>
      </c>
      <c r="K331" s="91">
        <f>I331/'סכום נכסי הקרן'!$C$42</f>
        <v>5.0977406140582137E-6</v>
      </c>
    </row>
    <row r="332" spans="2:11">
      <c r="B332" s="86" t="s">
        <v>2727</v>
      </c>
      <c r="C332" s="87" t="s">
        <v>2728</v>
      </c>
      <c r="D332" s="88" t="s">
        <v>681</v>
      </c>
      <c r="E332" s="88" t="s">
        <v>131</v>
      </c>
      <c r="F332" s="101">
        <v>44910</v>
      </c>
      <c r="G332" s="90">
        <v>37514.021973000003</v>
      </c>
      <c r="H332" s="102">
        <v>3.2096640000000001</v>
      </c>
      <c r="I332" s="90">
        <v>1.2040739169999999</v>
      </c>
      <c r="J332" s="91">
        <f t="shared" ref="J332:J395" si="5">IFERROR(I332/$I$11,0)</f>
        <v>-1.2669016479738232E-3</v>
      </c>
      <c r="K332" s="91">
        <f>I332/'סכום נכסי הקרן'!$C$42</f>
        <v>9.8863169527563345E-6</v>
      </c>
    </row>
    <row r="333" spans="2:11">
      <c r="B333" s="86" t="s">
        <v>2729</v>
      </c>
      <c r="C333" s="87" t="s">
        <v>2730</v>
      </c>
      <c r="D333" s="88" t="s">
        <v>681</v>
      </c>
      <c r="E333" s="88" t="s">
        <v>135</v>
      </c>
      <c r="F333" s="101">
        <v>44860</v>
      </c>
      <c r="G333" s="90">
        <v>1937.4301800000001</v>
      </c>
      <c r="H333" s="102">
        <v>-4.8083340000000003</v>
      </c>
      <c r="I333" s="90">
        <v>-9.3158114000000014E-2</v>
      </c>
      <c r="J333" s="91">
        <f t="shared" si="5"/>
        <v>9.801903893308348E-5</v>
      </c>
      <c r="K333" s="91">
        <f>I333/'סכום נכסי הקרן'!$C$42</f>
        <v>-7.6489543434317871E-7</v>
      </c>
    </row>
    <row r="334" spans="2:11">
      <c r="B334" s="86" t="s">
        <v>2731</v>
      </c>
      <c r="C334" s="87" t="s">
        <v>2732</v>
      </c>
      <c r="D334" s="88" t="s">
        <v>681</v>
      </c>
      <c r="E334" s="88" t="s">
        <v>135</v>
      </c>
      <c r="F334" s="101">
        <v>44763</v>
      </c>
      <c r="G334" s="90">
        <v>138940.39026499999</v>
      </c>
      <c r="H334" s="102">
        <v>0.96040099999999995</v>
      </c>
      <c r="I334" s="90">
        <v>1.334384325</v>
      </c>
      <c r="J334" s="91">
        <f t="shared" si="5"/>
        <v>-1.4040115615036098E-3</v>
      </c>
      <c r="K334" s="91">
        <f>I334/'סכום נכסי הקרן'!$C$42</f>
        <v>1.0956259568024362E-5</v>
      </c>
    </row>
    <row r="335" spans="2:11">
      <c r="B335" s="86" t="s">
        <v>2733</v>
      </c>
      <c r="C335" s="87" t="s">
        <v>2734</v>
      </c>
      <c r="D335" s="88" t="s">
        <v>681</v>
      </c>
      <c r="E335" s="88" t="s">
        <v>131</v>
      </c>
      <c r="F335" s="101">
        <v>44768</v>
      </c>
      <c r="G335" s="90">
        <v>46754.941437999994</v>
      </c>
      <c r="H335" s="102">
        <v>5.0507939999999998</v>
      </c>
      <c r="I335" s="90">
        <v>2.3614958179999999</v>
      </c>
      <c r="J335" s="91">
        <f t="shared" si="5"/>
        <v>-2.4847170105317478E-3</v>
      </c>
      <c r="K335" s="91">
        <f>I335/'סכום נכסי הקרן'!$C$42</f>
        <v>1.9389587142229069E-5</v>
      </c>
    </row>
    <row r="336" spans="2:11">
      <c r="B336" s="86" t="s">
        <v>2735</v>
      </c>
      <c r="C336" s="87" t="s">
        <v>2736</v>
      </c>
      <c r="D336" s="88" t="s">
        <v>681</v>
      </c>
      <c r="E336" s="88" t="s">
        <v>131</v>
      </c>
      <c r="F336" s="101">
        <v>44768</v>
      </c>
      <c r="G336" s="90">
        <v>20009.211016000001</v>
      </c>
      <c r="H336" s="102">
        <v>4.9150239999999998</v>
      </c>
      <c r="I336" s="90">
        <v>0.98345755299999982</v>
      </c>
      <c r="J336" s="91">
        <f t="shared" si="5"/>
        <v>-1.0347736771113892E-3</v>
      </c>
      <c r="K336" s="91">
        <f>I336/'סכום נכסי הקרן'!$C$42</f>
        <v>8.0748971813664504E-6</v>
      </c>
    </row>
    <row r="337" spans="2:11">
      <c r="B337" s="86" t="s">
        <v>2737</v>
      </c>
      <c r="C337" s="87" t="s">
        <v>2738</v>
      </c>
      <c r="D337" s="88" t="s">
        <v>681</v>
      </c>
      <c r="E337" s="88" t="s">
        <v>131</v>
      </c>
      <c r="F337" s="101">
        <v>44749</v>
      </c>
      <c r="G337" s="90">
        <v>6610.9761980000003</v>
      </c>
      <c r="H337" s="102">
        <v>4.0701510000000001</v>
      </c>
      <c r="I337" s="90">
        <v>0.26907674400000003</v>
      </c>
      <c r="J337" s="91">
        <f t="shared" si="5"/>
        <v>-2.8311697944124689E-4</v>
      </c>
      <c r="K337" s="91">
        <f>I337/'סכום נכסי הקרן'!$C$42</f>
        <v>2.2093145098829321E-6</v>
      </c>
    </row>
    <row r="338" spans="2:11">
      <c r="B338" s="86" t="s">
        <v>2739</v>
      </c>
      <c r="C338" s="87" t="s">
        <v>2740</v>
      </c>
      <c r="D338" s="88" t="s">
        <v>681</v>
      </c>
      <c r="E338" s="88" t="s">
        <v>131</v>
      </c>
      <c r="F338" s="101">
        <v>44749</v>
      </c>
      <c r="G338" s="90">
        <v>6607.4173929999997</v>
      </c>
      <c r="H338" s="102">
        <v>4.0185000000000004</v>
      </c>
      <c r="I338" s="90">
        <v>0.26551906000000003</v>
      </c>
      <c r="J338" s="91">
        <f t="shared" si="5"/>
        <v>-2.7937365798985289E-4</v>
      </c>
      <c r="K338" s="91">
        <f>I338/'סכום נכסי הקרן'!$C$42</f>
        <v>2.1801033533707276E-6</v>
      </c>
    </row>
    <row r="339" spans="2:11">
      <c r="B339" s="86" t="s">
        <v>2741</v>
      </c>
      <c r="C339" s="87" t="s">
        <v>2742</v>
      </c>
      <c r="D339" s="88" t="s">
        <v>681</v>
      </c>
      <c r="E339" s="88" t="s">
        <v>131</v>
      </c>
      <c r="F339" s="101">
        <v>44749</v>
      </c>
      <c r="G339" s="90">
        <v>231787.75257400001</v>
      </c>
      <c r="H339" s="102">
        <v>3.9991669999999999</v>
      </c>
      <c r="I339" s="90">
        <v>9.2695802349999994</v>
      </c>
      <c r="J339" s="91">
        <f t="shared" si="5"/>
        <v>-9.7532604186019254E-3</v>
      </c>
      <c r="K339" s="91">
        <f>I339/'סכום נכסי הקרן'!$C$42</f>
        <v>7.6109952161861793E-5</v>
      </c>
    </row>
    <row r="340" spans="2:11">
      <c r="B340" s="86" t="s">
        <v>2743</v>
      </c>
      <c r="C340" s="87" t="s">
        <v>2744</v>
      </c>
      <c r="D340" s="88" t="s">
        <v>681</v>
      </c>
      <c r="E340" s="88" t="s">
        <v>131</v>
      </c>
      <c r="F340" s="101">
        <v>44749</v>
      </c>
      <c r="G340" s="90">
        <v>19817.375372999999</v>
      </c>
      <c r="H340" s="102">
        <v>3.994888</v>
      </c>
      <c r="I340" s="90">
        <v>0.79168189</v>
      </c>
      <c r="J340" s="91">
        <f t="shared" si="5"/>
        <v>-8.3299129476287063E-4</v>
      </c>
      <c r="K340" s="91">
        <f>I340/'סכום נכסי הקרן'!$C$42</f>
        <v>6.5002804062046437E-6</v>
      </c>
    </row>
    <row r="341" spans="2:11">
      <c r="B341" s="86" t="s">
        <v>2745</v>
      </c>
      <c r="C341" s="87" t="s">
        <v>2746</v>
      </c>
      <c r="D341" s="88" t="s">
        <v>681</v>
      </c>
      <c r="E341" s="88" t="s">
        <v>131</v>
      </c>
      <c r="F341" s="101">
        <v>44804</v>
      </c>
      <c r="G341" s="90">
        <v>15826.026218999999</v>
      </c>
      <c r="H341" s="102">
        <v>3.2850470000000001</v>
      </c>
      <c r="I341" s="90">
        <v>0.51989241000000008</v>
      </c>
      <c r="J341" s="91">
        <f t="shared" si="5"/>
        <v>-5.4702003066318624E-4</v>
      </c>
      <c r="K341" s="91">
        <f>I341/'סכום נכסי הקרן'!$C$42</f>
        <v>4.2686923734702478E-6</v>
      </c>
    </row>
    <row r="342" spans="2:11">
      <c r="B342" s="86" t="s">
        <v>2747</v>
      </c>
      <c r="C342" s="87" t="s">
        <v>2748</v>
      </c>
      <c r="D342" s="88" t="s">
        <v>681</v>
      </c>
      <c r="E342" s="88" t="s">
        <v>131</v>
      </c>
      <c r="F342" s="101">
        <v>44909</v>
      </c>
      <c r="G342" s="90">
        <v>12683.256762000001</v>
      </c>
      <c r="H342" s="102">
        <v>-2.947E-3</v>
      </c>
      <c r="I342" s="90">
        <v>-3.73722E-4</v>
      </c>
      <c r="J342" s="91">
        <f t="shared" si="5"/>
        <v>3.9322255137271044E-7</v>
      </c>
      <c r="K342" s="91">
        <f>I342/'סכום נכסי הקרן'!$C$42</f>
        <v>-3.0685276809446936E-9</v>
      </c>
    </row>
    <row r="343" spans="2:11">
      <c r="B343" s="86" t="s">
        <v>2749</v>
      </c>
      <c r="C343" s="87" t="s">
        <v>2750</v>
      </c>
      <c r="D343" s="88" t="s">
        <v>681</v>
      </c>
      <c r="E343" s="88" t="s">
        <v>133</v>
      </c>
      <c r="F343" s="101">
        <v>44832</v>
      </c>
      <c r="G343" s="90">
        <v>8407.4721850000005</v>
      </c>
      <c r="H343" s="102">
        <v>-10.748732</v>
      </c>
      <c r="I343" s="90">
        <v>-0.90369664399999994</v>
      </c>
      <c r="J343" s="91">
        <f t="shared" si="5"/>
        <v>9.5085089992196349E-4</v>
      </c>
      <c r="K343" s="91">
        <f>I343/'סכום נכסי הקרן'!$C$42</f>
        <v>-7.4200024812315628E-6</v>
      </c>
    </row>
    <row r="344" spans="2:11">
      <c r="B344" s="86" t="s">
        <v>2751</v>
      </c>
      <c r="C344" s="87" t="s">
        <v>2752</v>
      </c>
      <c r="D344" s="88" t="s">
        <v>681</v>
      </c>
      <c r="E344" s="88" t="s">
        <v>133</v>
      </c>
      <c r="F344" s="101">
        <v>44845</v>
      </c>
      <c r="G344" s="90">
        <v>14387.228999000001</v>
      </c>
      <c r="H344" s="102">
        <v>-9.1412250000000004</v>
      </c>
      <c r="I344" s="90">
        <v>-1.3151689409999996</v>
      </c>
      <c r="J344" s="91">
        <f t="shared" si="5"/>
        <v>1.3837935322677433E-3</v>
      </c>
      <c r="K344" s="91">
        <f>I344/'סכום נכסי הקרן'!$C$42</f>
        <v>-1.0798487379863153E-5</v>
      </c>
    </row>
    <row r="345" spans="2:11">
      <c r="B345" s="86" t="s">
        <v>2753</v>
      </c>
      <c r="C345" s="87" t="s">
        <v>2754</v>
      </c>
      <c r="D345" s="88" t="s">
        <v>681</v>
      </c>
      <c r="E345" s="88" t="s">
        <v>133</v>
      </c>
      <c r="F345" s="101">
        <v>44837</v>
      </c>
      <c r="G345" s="90">
        <v>29360.587006999998</v>
      </c>
      <c r="H345" s="102">
        <v>-8.3659789999999994</v>
      </c>
      <c r="I345" s="90">
        <v>-2.4563006430000001</v>
      </c>
      <c r="J345" s="91">
        <f t="shared" si="5"/>
        <v>2.5844686846877873E-3</v>
      </c>
      <c r="K345" s="91">
        <f>I345/'סכום נכסי הקרן'!$C$42</f>
        <v>-2.0168003263837155E-5</v>
      </c>
    </row>
    <row r="346" spans="2:11">
      <c r="B346" s="86" t="s">
        <v>2755</v>
      </c>
      <c r="C346" s="87" t="s">
        <v>2756</v>
      </c>
      <c r="D346" s="88" t="s">
        <v>681</v>
      </c>
      <c r="E346" s="88" t="s">
        <v>133</v>
      </c>
      <c r="F346" s="101">
        <v>44854</v>
      </c>
      <c r="G346" s="90">
        <v>20274.646354</v>
      </c>
      <c r="H346" s="102">
        <v>-8.2455890000000007</v>
      </c>
      <c r="I346" s="90">
        <v>-1.6717639439999998</v>
      </c>
      <c r="J346" s="91">
        <f t="shared" si="5"/>
        <v>1.7589954119708901E-3</v>
      </c>
      <c r="K346" s="91">
        <f>I346/'סכום נכסי הקרן'!$C$42</f>
        <v>-1.3726390039037772E-5</v>
      </c>
    </row>
    <row r="347" spans="2:11">
      <c r="B347" s="86" t="s">
        <v>2757</v>
      </c>
      <c r="C347" s="87" t="s">
        <v>2758</v>
      </c>
      <c r="D347" s="88" t="s">
        <v>681</v>
      </c>
      <c r="E347" s="88" t="s">
        <v>133</v>
      </c>
      <c r="F347" s="101">
        <v>44825</v>
      </c>
      <c r="G347" s="90">
        <v>31920.89214</v>
      </c>
      <c r="H347" s="102">
        <v>-6.69991</v>
      </c>
      <c r="I347" s="90">
        <v>-2.1386709719999999</v>
      </c>
      <c r="J347" s="91">
        <f t="shared" si="5"/>
        <v>2.2502653206302936E-3</v>
      </c>
      <c r="K347" s="91">
        <f>I347/'סכום נכסי הקרן'!$C$42</f>
        <v>-1.7560034137714378E-5</v>
      </c>
    </row>
    <row r="348" spans="2:11">
      <c r="B348" s="86" t="s">
        <v>2759</v>
      </c>
      <c r="C348" s="87" t="s">
        <v>2760</v>
      </c>
      <c r="D348" s="88" t="s">
        <v>681</v>
      </c>
      <c r="E348" s="88" t="s">
        <v>133</v>
      </c>
      <c r="F348" s="101">
        <v>44811</v>
      </c>
      <c r="G348" s="90">
        <v>25900.878578</v>
      </c>
      <c r="H348" s="102">
        <v>-6.9852280000000002</v>
      </c>
      <c r="I348" s="90">
        <v>-1.8092354349999999</v>
      </c>
      <c r="J348" s="91">
        <f t="shared" si="5"/>
        <v>1.9036400687800442E-3</v>
      </c>
      <c r="K348" s="91">
        <f>I348/'סכום נכסי הקרן'!$C$42</f>
        <v>-1.4855130320515017E-5</v>
      </c>
    </row>
    <row r="349" spans="2:11">
      <c r="B349" s="86" t="s">
        <v>2761</v>
      </c>
      <c r="C349" s="87" t="s">
        <v>2762</v>
      </c>
      <c r="D349" s="88" t="s">
        <v>681</v>
      </c>
      <c r="E349" s="88" t="s">
        <v>133</v>
      </c>
      <c r="F349" s="101">
        <v>44811</v>
      </c>
      <c r="G349" s="90">
        <v>68236.191323999999</v>
      </c>
      <c r="H349" s="102">
        <v>-6.9373389999999997</v>
      </c>
      <c r="I349" s="90">
        <v>-4.7337755749999992</v>
      </c>
      <c r="J349" s="91">
        <f t="shared" si="5"/>
        <v>4.9807806584234249E-3</v>
      </c>
      <c r="K349" s="91">
        <f>I349/'סכום נכסי הקרן'!$C$42</f>
        <v>-3.8867718216394485E-5</v>
      </c>
    </row>
    <row r="350" spans="2:11">
      <c r="B350" s="86" t="s">
        <v>2763</v>
      </c>
      <c r="C350" s="87" t="s">
        <v>2764</v>
      </c>
      <c r="D350" s="88" t="s">
        <v>681</v>
      </c>
      <c r="E350" s="88" t="s">
        <v>133</v>
      </c>
      <c r="F350" s="101">
        <v>44804</v>
      </c>
      <c r="G350" s="90">
        <v>46035.996734</v>
      </c>
      <c r="H350" s="102">
        <v>-5.8362429999999996</v>
      </c>
      <c r="I350" s="90">
        <v>-2.6867725629999999</v>
      </c>
      <c r="J350" s="91">
        <f t="shared" si="5"/>
        <v>2.8269664675375185E-3</v>
      </c>
      <c r="K350" s="91">
        <f>I350/'סכום נכסי הקרן'!$C$42</f>
        <v>-2.2060344271860422E-5</v>
      </c>
    </row>
    <row r="351" spans="2:11">
      <c r="B351" s="86" t="s">
        <v>2765</v>
      </c>
      <c r="C351" s="87" t="s">
        <v>2766</v>
      </c>
      <c r="D351" s="88" t="s">
        <v>681</v>
      </c>
      <c r="E351" s="88" t="s">
        <v>133</v>
      </c>
      <c r="F351" s="101">
        <v>44860</v>
      </c>
      <c r="G351" s="90">
        <v>15583.183241000001</v>
      </c>
      <c r="H351" s="102">
        <v>-5.7143620000000004</v>
      </c>
      <c r="I351" s="90">
        <v>-0.89047953999999996</v>
      </c>
      <c r="J351" s="91">
        <f t="shared" si="5"/>
        <v>9.3694413672194192E-4</v>
      </c>
      <c r="K351" s="91">
        <f>I351/'סכום נכסי הקרן'!$C$42</f>
        <v>-7.3114805063787987E-6</v>
      </c>
    </row>
    <row r="352" spans="2:11">
      <c r="B352" s="86" t="s">
        <v>2767</v>
      </c>
      <c r="C352" s="87" t="s">
        <v>2768</v>
      </c>
      <c r="D352" s="88" t="s">
        <v>681</v>
      </c>
      <c r="E352" s="88" t="s">
        <v>133</v>
      </c>
      <c r="F352" s="101">
        <v>44861</v>
      </c>
      <c r="G352" s="90">
        <v>15761.684074000001</v>
      </c>
      <c r="H352" s="102">
        <v>-5.3425859999999998</v>
      </c>
      <c r="I352" s="90">
        <v>-0.84208150800000003</v>
      </c>
      <c r="J352" s="91">
        <f t="shared" si="5"/>
        <v>8.8602072941796175E-4</v>
      </c>
      <c r="K352" s="91">
        <f>I352/'סכום נכסי הקרן'!$C$42</f>
        <v>-6.9140976900199894E-6</v>
      </c>
    </row>
    <row r="353" spans="2:11">
      <c r="B353" s="86" t="s">
        <v>2769</v>
      </c>
      <c r="C353" s="87" t="s">
        <v>2770</v>
      </c>
      <c r="D353" s="88" t="s">
        <v>681</v>
      </c>
      <c r="E353" s="88" t="s">
        <v>133</v>
      </c>
      <c r="F353" s="101">
        <v>44755</v>
      </c>
      <c r="G353" s="90">
        <v>26009.914357000001</v>
      </c>
      <c r="H353" s="102">
        <v>-4.4255389999999997</v>
      </c>
      <c r="I353" s="90">
        <v>-1.1510788430000001</v>
      </c>
      <c r="J353" s="91">
        <f t="shared" si="5"/>
        <v>1.2111413282482905E-3</v>
      </c>
      <c r="K353" s="91">
        <f>I353/'סכום נכסי הקרן'!$C$42</f>
        <v>-9.4511890996390133E-6</v>
      </c>
    </row>
    <row r="354" spans="2:11">
      <c r="B354" s="86" t="s">
        <v>2771</v>
      </c>
      <c r="C354" s="87" t="s">
        <v>2772</v>
      </c>
      <c r="D354" s="88" t="s">
        <v>681</v>
      </c>
      <c r="E354" s="88" t="s">
        <v>133</v>
      </c>
      <c r="F354" s="101">
        <v>44753</v>
      </c>
      <c r="G354" s="90">
        <v>35372.392243000002</v>
      </c>
      <c r="H354" s="102">
        <v>-4.3108890000000004</v>
      </c>
      <c r="I354" s="90">
        <v>-1.5248646049999997</v>
      </c>
      <c r="J354" s="91">
        <f t="shared" si="5"/>
        <v>1.6044309686773597E-3</v>
      </c>
      <c r="K354" s="91">
        <f>I354/'סכום נכסי הקרן'!$C$42</f>
        <v>-1.2520240312679733E-5</v>
      </c>
    </row>
    <row r="355" spans="2:11">
      <c r="B355" s="86" t="s">
        <v>2773</v>
      </c>
      <c r="C355" s="87" t="s">
        <v>2774</v>
      </c>
      <c r="D355" s="88" t="s">
        <v>681</v>
      </c>
      <c r="E355" s="88" t="s">
        <v>133</v>
      </c>
      <c r="F355" s="101">
        <v>44769</v>
      </c>
      <c r="G355" s="90">
        <v>99232.649227000016</v>
      </c>
      <c r="H355" s="102">
        <v>-3.8153990000000002</v>
      </c>
      <c r="I355" s="90">
        <v>-3.7861214830000001</v>
      </c>
      <c r="J355" s="91">
        <f t="shared" si="5"/>
        <v>3.9836786417505269E-3</v>
      </c>
      <c r="K355" s="91">
        <f>I355/'סכום נכסי הקרן'!$C$42</f>
        <v>-3.1086793322322141E-5</v>
      </c>
    </row>
    <row r="356" spans="2:11">
      <c r="B356" s="86" t="s">
        <v>2775</v>
      </c>
      <c r="C356" s="87" t="s">
        <v>2776</v>
      </c>
      <c r="D356" s="88" t="s">
        <v>681</v>
      </c>
      <c r="E356" s="88" t="s">
        <v>133</v>
      </c>
      <c r="F356" s="101">
        <v>44763</v>
      </c>
      <c r="G356" s="90">
        <v>21346.54088</v>
      </c>
      <c r="H356" s="102">
        <v>-3.4954079999999998</v>
      </c>
      <c r="I356" s="90">
        <v>-0.74614870499999997</v>
      </c>
      <c r="J356" s="91">
        <f t="shared" si="5"/>
        <v>7.8508222016243059E-4</v>
      </c>
      <c r="K356" s="91">
        <f>I356/'סכום נכסי הקרן'!$C$42</f>
        <v>-6.1264200539265449E-6</v>
      </c>
    </row>
    <row r="357" spans="2:11">
      <c r="B357" s="86" t="s">
        <v>2777</v>
      </c>
      <c r="C357" s="87" t="s">
        <v>2778</v>
      </c>
      <c r="D357" s="88" t="s">
        <v>681</v>
      </c>
      <c r="E357" s="88" t="s">
        <v>133</v>
      </c>
      <c r="F357" s="101">
        <v>44769</v>
      </c>
      <c r="G357" s="90">
        <v>109604.964398</v>
      </c>
      <c r="H357" s="102">
        <v>-3.765266</v>
      </c>
      <c r="I357" s="90">
        <v>-4.1269184409999999</v>
      </c>
      <c r="J357" s="91">
        <f t="shared" si="5"/>
        <v>4.3422581455657113E-3</v>
      </c>
      <c r="K357" s="91">
        <f>I357/'סכום נכסי הקרן'!$C$42</f>
        <v>-3.3884982615980915E-5</v>
      </c>
    </row>
    <row r="358" spans="2:11">
      <c r="B358" s="86" t="s">
        <v>2779</v>
      </c>
      <c r="C358" s="87" t="s">
        <v>2780</v>
      </c>
      <c r="D358" s="88" t="s">
        <v>681</v>
      </c>
      <c r="E358" s="88" t="s">
        <v>133</v>
      </c>
      <c r="F358" s="101">
        <v>44777</v>
      </c>
      <c r="G358" s="90">
        <v>11589.516544000002</v>
      </c>
      <c r="H358" s="102">
        <v>-3.4096000000000002</v>
      </c>
      <c r="I358" s="90">
        <v>-0.39515620600000001</v>
      </c>
      <c r="J358" s="91">
        <f t="shared" si="5"/>
        <v>4.1577517918153166E-4</v>
      </c>
      <c r="K358" s="91">
        <f>I358/'סכום נכסי הקרן'!$C$42</f>
        <v>-3.2445180011026473E-6</v>
      </c>
    </row>
    <row r="359" spans="2:11">
      <c r="B359" s="86" t="s">
        <v>2781</v>
      </c>
      <c r="C359" s="87" t="s">
        <v>2782</v>
      </c>
      <c r="D359" s="88" t="s">
        <v>681</v>
      </c>
      <c r="E359" s="88" t="s">
        <v>133</v>
      </c>
      <c r="F359" s="101">
        <v>44784</v>
      </c>
      <c r="G359" s="90">
        <v>45159.316584</v>
      </c>
      <c r="H359" s="102">
        <v>-2.1307990000000001</v>
      </c>
      <c r="I359" s="90">
        <v>-0.96225447799999997</v>
      </c>
      <c r="J359" s="91">
        <f t="shared" si="5"/>
        <v>1.0124642405557492E-3</v>
      </c>
      <c r="K359" s="91">
        <f>I359/'סכום נכסי הקרן'!$C$42</f>
        <v>-7.9008046137395889E-6</v>
      </c>
    </row>
    <row r="360" spans="2:11">
      <c r="B360" s="86" t="s">
        <v>2783</v>
      </c>
      <c r="C360" s="87" t="s">
        <v>2784</v>
      </c>
      <c r="D360" s="88" t="s">
        <v>681</v>
      </c>
      <c r="E360" s="88" t="s">
        <v>133</v>
      </c>
      <c r="F360" s="101">
        <v>44880</v>
      </c>
      <c r="G360" s="90">
        <v>49791.024838999991</v>
      </c>
      <c r="H360" s="102">
        <v>-2.1192959999999998</v>
      </c>
      <c r="I360" s="90">
        <v>-1.055219277</v>
      </c>
      <c r="J360" s="91">
        <f t="shared" si="5"/>
        <v>1.1102798774479609E-3</v>
      </c>
      <c r="K360" s="91">
        <f>I360/'סכום נכסי הקרן'!$C$42</f>
        <v>-8.6641127922384707E-6</v>
      </c>
    </row>
    <row r="361" spans="2:11">
      <c r="B361" s="86" t="s">
        <v>2785</v>
      </c>
      <c r="C361" s="87" t="s">
        <v>2786</v>
      </c>
      <c r="D361" s="88" t="s">
        <v>681</v>
      </c>
      <c r="E361" s="88" t="s">
        <v>133</v>
      </c>
      <c r="F361" s="101">
        <v>44880</v>
      </c>
      <c r="G361" s="90">
        <v>18115.278364999998</v>
      </c>
      <c r="H361" s="102">
        <v>-2.0660180000000001</v>
      </c>
      <c r="I361" s="90">
        <v>-0.37426495100000001</v>
      </c>
      <c r="J361" s="91">
        <f t="shared" si="5"/>
        <v>3.9379383317439826E-4</v>
      </c>
      <c r="K361" s="91">
        <f>I361/'סכום נכסי הקרן'!$C$42</f>
        <v>-3.0729857010047825E-6</v>
      </c>
    </row>
    <row r="362" spans="2:11">
      <c r="B362" s="86" t="s">
        <v>2787</v>
      </c>
      <c r="C362" s="87" t="s">
        <v>2788</v>
      </c>
      <c r="D362" s="88" t="s">
        <v>681</v>
      </c>
      <c r="E362" s="88" t="s">
        <v>133</v>
      </c>
      <c r="F362" s="101">
        <v>44880</v>
      </c>
      <c r="G362" s="90">
        <v>98761.045396999994</v>
      </c>
      <c r="H362" s="102">
        <v>-2.032143</v>
      </c>
      <c r="I362" s="90">
        <v>-2.00696567</v>
      </c>
      <c r="J362" s="91">
        <f t="shared" si="5"/>
        <v>2.1116877285116777E-3</v>
      </c>
      <c r="K362" s="91">
        <f>I362/'סכום נכסי הקרן'!$C$42</f>
        <v>-1.6478638434720764E-5</v>
      </c>
    </row>
    <row r="363" spans="2:11">
      <c r="B363" s="86" t="s">
        <v>2787</v>
      </c>
      <c r="C363" s="87" t="s">
        <v>2789</v>
      </c>
      <c r="D363" s="88" t="s">
        <v>681</v>
      </c>
      <c r="E363" s="88" t="s">
        <v>133</v>
      </c>
      <c r="F363" s="101">
        <v>44880</v>
      </c>
      <c r="G363" s="90">
        <v>3944.940795</v>
      </c>
      <c r="H363" s="102">
        <v>-2.032143</v>
      </c>
      <c r="I363" s="90">
        <v>-8.0166835000000006E-2</v>
      </c>
      <c r="J363" s="91">
        <f t="shared" si="5"/>
        <v>8.4349884122891097E-5</v>
      </c>
      <c r="K363" s="91">
        <f>I363/'סכום נכסי הקרן'!$C$42</f>
        <v>-6.5822764592725588E-7</v>
      </c>
    </row>
    <row r="364" spans="2:11">
      <c r="B364" s="86" t="s">
        <v>2790</v>
      </c>
      <c r="C364" s="87" t="s">
        <v>2791</v>
      </c>
      <c r="D364" s="88" t="s">
        <v>681</v>
      </c>
      <c r="E364" s="88" t="s">
        <v>133</v>
      </c>
      <c r="F364" s="101">
        <v>44903</v>
      </c>
      <c r="G364" s="90">
        <v>32826.492810999996</v>
      </c>
      <c r="H364" s="102">
        <v>-1.160765</v>
      </c>
      <c r="I364" s="90">
        <v>-0.38103835400000002</v>
      </c>
      <c r="J364" s="91">
        <f t="shared" si="5"/>
        <v>4.0092066758376022E-4</v>
      </c>
      <c r="K364" s="91">
        <f>I364/'סכום נכסי הקרן'!$C$42</f>
        <v>-3.1286002342666559E-6</v>
      </c>
    </row>
    <row r="365" spans="2:11">
      <c r="B365" s="86" t="s">
        <v>2792</v>
      </c>
      <c r="C365" s="87" t="s">
        <v>2793</v>
      </c>
      <c r="D365" s="88" t="s">
        <v>681</v>
      </c>
      <c r="E365" s="88" t="s">
        <v>133</v>
      </c>
      <c r="F365" s="101">
        <v>44728</v>
      </c>
      <c r="G365" s="90">
        <v>22877.154740999998</v>
      </c>
      <c r="H365" s="102">
        <v>-0.59475699999999998</v>
      </c>
      <c r="I365" s="90">
        <v>-0.13606357700000002</v>
      </c>
      <c r="J365" s="91">
        <f t="shared" si="5"/>
        <v>1.4316327884587274E-4</v>
      </c>
      <c r="K365" s="91">
        <f>I365/'סכום נכסי הקרן'!$C$42</f>
        <v>-1.1171802901430738E-6</v>
      </c>
    </row>
    <row r="366" spans="2:11">
      <c r="B366" s="86" t="s">
        <v>2794</v>
      </c>
      <c r="C366" s="87" t="s">
        <v>2795</v>
      </c>
      <c r="D366" s="88" t="s">
        <v>681</v>
      </c>
      <c r="E366" s="88" t="s">
        <v>133</v>
      </c>
      <c r="F366" s="101">
        <v>44907</v>
      </c>
      <c r="G366" s="90">
        <v>28416.946742000004</v>
      </c>
      <c r="H366" s="102">
        <v>-0.70161799999999996</v>
      </c>
      <c r="I366" s="90">
        <v>-0.19937845500000001</v>
      </c>
      <c r="J366" s="91">
        <f t="shared" si="5"/>
        <v>2.0978188269314932E-4</v>
      </c>
      <c r="K366" s="91">
        <f>I366/'סכום נכסי הקרן'!$C$42</f>
        <v>-1.6370411914510946E-6</v>
      </c>
    </row>
    <row r="367" spans="2:11">
      <c r="B367" s="86" t="s">
        <v>2796</v>
      </c>
      <c r="C367" s="87" t="s">
        <v>2797</v>
      </c>
      <c r="D367" s="88" t="s">
        <v>681</v>
      </c>
      <c r="E367" s="88" t="s">
        <v>133</v>
      </c>
      <c r="F367" s="101">
        <v>44900</v>
      </c>
      <c r="G367" s="90">
        <v>18356.712306000001</v>
      </c>
      <c r="H367" s="102">
        <v>-0.63571900000000003</v>
      </c>
      <c r="I367" s="90">
        <v>-0.11669703400000001</v>
      </c>
      <c r="J367" s="91">
        <f t="shared" si="5"/>
        <v>1.2278620323959505E-4</v>
      </c>
      <c r="K367" s="91">
        <f>I367/'סכום נכסי הקרן'!$C$42</f>
        <v>-9.5816697736056239E-7</v>
      </c>
    </row>
    <row r="368" spans="2:11">
      <c r="B368" s="86" t="s">
        <v>2798</v>
      </c>
      <c r="C368" s="87" t="s">
        <v>2799</v>
      </c>
      <c r="D368" s="88" t="s">
        <v>681</v>
      </c>
      <c r="E368" s="88" t="s">
        <v>133</v>
      </c>
      <c r="F368" s="101">
        <v>44907</v>
      </c>
      <c r="G368" s="90">
        <v>89145.900017000007</v>
      </c>
      <c r="H368" s="102">
        <v>-0.74277899999999997</v>
      </c>
      <c r="I368" s="90">
        <v>-0.66215724999999981</v>
      </c>
      <c r="J368" s="91">
        <f t="shared" si="5"/>
        <v>6.9670815005522181E-4</v>
      </c>
      <c r="K368" s="91">
        <f>I368/'סכום נכסי הקרן'!$C$42</f>
        <v>-5.4367895140323957E-6</v>
      </c>
    </row>
    <row r="369" spans="2:11">
      <c r="B369" s="86" t="s">
        <v>2800</v>
      </c>
      <c r="C369" s="87" t="s">
        <v>2801</v>
      </c>
      <c r="D369" s="88" t="s">
        <v>681</v>
      </c>
      <c r="E369" s="88" t="s">
        <v>133</v>
      </c>
      <c r="F369" s="101">
        <v>44907</v>
      </c>
      <c r="G369" s="90">
        <v>22986.272572000002</v>
      </c>
      <c r="H369" s="102">
        <v>-0.69664999999999999</v>
      </c>
      <c r="I369" s="90">
        <v>-0.160133941</v>
      </c>
      <c r="J369" s="91">
        <f t="shared" si="5"/>
        <v>1.6848961752689723E-4</v>
      </c>
      <c r="K369" s="91">
        <f>I369/'סכום נכסי הקרן'!$C$42</f>
        <v>-1.3148153724352978E-6</v>
      </c>
    </row>
    <row r="370" spans="2:11">
      <c r="B370" s="86" t="s">
        <v>2802</v>
      </c>
      <c r="C370" s="87" t="s">
        <v>2803</v>
      </c>
      <c r="D370" s="88" t="s">
        <v>681</v>
      </c>
      <c r="E370" s="88" t="s">
        <v>133</v>
      </c>
      <c r="F370" s="101">
        <v>44732</v>
      </c>
      <c r="G370" s="90">
        <v>38910.916823</v>
      </c>
      <c r="H370" s="102">
        <v>7.1401999999999993E-2</v>
      </c>
      <c r="I370" s="90">
        <v>2.7783152999999998E-2</v>
      </c>
      <c r="J370" s="91">
        <f t="shared" si="5"/>
        <v>-2.9232858402337497E-5</v>
      </c>
      <c r="K370" s="91">
        <f>I370/'סכום נכסי הקרן'!$C$42</f>
        <v>2.2811976293721429E-7</v>
      </c>
    </row>
    <row r="371" spans="2:11">
      <c r="B371" s="86" t="s">
        <v>2804</v>
      </c>
      <c r="C371" s="87" t="s">
        <v>2805</v>
      </c>
      <c r="D371" s="88" t="s">
        <v>681</v>
      </c>
      <c r="E371" s="88" t="s">
        <v>133</v>
      </c>
      <c r="F371" s="101">
        <v>44732</v>
      </c>
      <c r="G371" s="90">
        <v>41478.136334000003</v>
      </c>
      <c r="H371" s="102">
        <v>0.13101699999999999</v>
      </c>
      <c r="I371" s="90">
        <v>5.4343359999999993E-2</v>
      </c>
      <c r="J371" s="91">
        <f t="shared" si="5"/>
        <v>-5.7178958341670269E-5</v>
      </c>
      <c r="K371" s="91">
        <f>I371/'סכום נכסי הקרן'!$C$42</f>
        <v>4.4619825548279897E-7</v>
      </c>
    </row>
    <row r="372" spans="2:11">
      <c r="B372" s="86" t="s">
        <v>2806</v>
      </c>
      <c r="C372" s="87" t="s">
        <v>2807</v>
      </c>
      <c r="D372" s="88" t="s">
        <v>681</v>
      </c>
      <c r="E372" s="88" t="s">
        <v>133</v>
      </c>
      <c r="F372" s="101">
        <v>44732</v>
      </c>
      <c r="G372" s="90">
        <v>23044.053470999999</v>
      </c>
      <c r="H372" s="102">
        <v>0.13381000000000001</v>
      </c>
      <c r="I372" s="90">
        <v>3.0835153000000001E-2</v>
      </c>
      <c r="J372" s="91">
        <f t="shared" si="5"/>
        <v>-3.2444109617918898E-5</v>
      </c>
      <c r="K372" s="91">
        <f>I372/'סכום נכסי הקרן'!$C$42</f>
        <v>2.531788883894039E-7</v>
      </c>
    </row>
    <row r="373" spans="2:11">
      <c r="B373" s="86" t="s">
        <v>2808</v>
      </c>
      <c r="C373" s="87" t="s">
        <v>2809</v>
      </c>
      <c r="D373" s="88" t="s">
        <v>681</v>
      </c>
      <c r="E373" s="88" t="s">
        <v>133</v>
      </c>
      <c r="F373" s="101">
        <v>44909</v>
      </c>
      <c r="G373" s="90">
        <v>74696.138768000004</v>
      </c>
      <c r="H373" s="102">
        <v>0.03</v>
      </c>
      <c r="I373" s="90">
        <v>2.2408563999999999E-2</v>
      </c>
      <c r="J373" s="91">
        <f t="shared" si="5"/>
        <v>-2.3577827124650595E-5</v>
      </c>
      <c r="K373" s="91">
        <f>I373/'סכום נכסי הקרן'!$C$42</f>
        <v>1.8399050343362377E-7</v>
      </c>
    </row>
    <row r="374" spans="2:11">
      <c r="B374" s="86" t="s">
        <v>2810</v>
      </c>
      <c r="C374" s="87" t="s">
        <v>2811</v>
      </c>
      <c r="D374" s="88" t="s">
        <v>681</v>
      </c>
      <c r="E374" s="88" t="s">
        <v>133</v>
      </c>
      <c r="F374" s="101">
        <v>44732</v>
      </c>
      <c r="G374" s="90">
        <v>18447.787031</v>
      </c>
      <c r="H374" s="102">
        <v>5.3280000000000001E-2</v>
      </c>
      <c r="I374" s="90">
        <v>9.8289550000000003E-3</v>
      </c>
      <c r="J374" s="91">
        <f t="shared" si="5"/>
        <v>-1.0341822965807631E-5</v>
      </c>
      <c r="K374" s="91">
        <f>I374/'סכום נכסי הקרן'!$C$42</f>
        <v>8.0702823200827751E-8</v>
      </c>
    </row>
    <row r="375" spans="2:11">
      <c r="B375" s="86" t="s">
        <v>2812</v>
      </c>
      <c r="C375" s="87" t="s">
        <v>2813</v>
      </c>
      <c r="D375" s="88" t="s">
        <v>681</v>
      </c>
      <c r="E375" s="88" t="s">
        <v>133</v>
      </c>
      <c r="F375" s="101">
        <v>44732</v>
      </c>
      <c r="G375" s="90">
        <v>27673.227099</v>
      </c>
      <c r="H375" s="102">
        <v>5.8866000000000002E-2</v>
      </c>
      <c r="I375" s="90">
        <v>1.6289985999999999E-2</v>
      </c>
      <c r="J375" s="91">
        <f t="shared" si="5"/>
        <v>-1.7139986023690695E-5</v>
      </c>
      <c r="K375" s="91">
        <f>I375/'סכום נכסי הקרן'!$C$42</f>
        <v>1.3375255661481402E-7</v>
      </c>
    </row>
    <row r="376" spans="2:11">
      <c r="B376" s="86" t="s">
        <v>2814</v>
      </c>
      <c r="C376" s="87" t="s">
        <v>2815</v>
      </c>
      <c r="D376" s="88" t="s">
        <v>681</v>
      </c>
      <c r="E376" s="88" t="s">
        <v>133</v>
      </c>
      <c r="F376" s="101">
        <v>44910</v>
      </c>
      <c r="G376" s="90">
        <v>40655.069984000002</v>
      </c>
      <c r="H376" s="102">
        <v>-0.20318600000000001</v>
      </c>
      <c r="I376" s="90">
        <v>-8.2605476999999997E-2</v>
      </c>
      <c r="J376" s="91">
        <f t="shared" si="5"/>
        <v>8.6915772748994585E-5</v>
      </c>
      <c r="K376" s="91">
        <f>I376/'סכום נכסי הקרן'!$C$42</f>
        <v>-6.7825065897148208E-7</v>
      </c>
    </row>
    <row r="377" spans="2:11">
      <c r="B377" s="86" t="s">
        <v>2816</v>
      </c>
      <c r="C377" s="87" t="s">
        <v>2817</v>
      </c>
      <c r="D377" s="88" t="s">
        <v>681</v>
      </c>
      <c r="E377" s="88" t="s">
        <v>133</v>
      </c>
      <c r="F377" s="101">
        <v>44732</v>
      </c>
      <c r="G377" s="90">
        <v>66535.757467999996</v>
      </c>
      <c r="H377" s="102">
        <v>0.23913200000000001</v>
      </c>
      <c r="I377" s="90">
        <v>0.15910839799999998</v>
      </c>
      <c r="J377" s="91">
        <f t="shared" si="5"/>
        <v>-1.6741056241373174E-4</v>
      </c>
      <c r="K377" s="91">
        <f>I377/'סכום נכסי הקרן'!$C$42</f>
        <v>1.3063949233220557E-6</v>
      </c>
    </row>
    <row r="378" spans="2:11">
      <c r="B378" s="86" t="s">
        <v>2818</v>
      </c>
      <c r="C378" s="87" t="s">
        <v>2819</v>
      </c>
      <c r="D378" s="88" t="s">
        <v>681</v>
      </c>
      <c r="E378" s="88" t="s">
        <v>133</v>
      </c>
      <c r="F378" s="101">
        <v>44740</v>
      </c>
      <c r="G378" s="90">
        <v>75333.396156999996</v>
      </c>
      <c r="H378" s="102">
        <v>0.648922</v>
      </c>
      <c r="I378" s="90">
        <v>0.4888551519999999</v>
      </c>
      <c r="J378" s="91">
        <f t="shared" si="5"/>
        <v>-5.1436327034837161E-4</v>
      </c>
      <c r="K378" s="91">
        <f>I378/'סכום נכסי הקרן'!$C$42</f>
        <v>4.0138540569846716E-6</v>
      </c>
    </row>
    <row r="379" spans="2:11">
      <c r="B379" s="86" t="s">
        <v>2820</v>
      </c>
      <c r="C379" s="87" t="s">
        <v>2821</v>
      </c>
      <c r="D379" s="88" t="s">
        <v>681</v>
      </c>
      <c r="E379" s="88" t="s">
        <v>134</v>
      </c>
      <c r="F379" s="101">
        <v>44860</v>
      </c>
      <c r="G379" s="90">
        <v>4411.3435060000002</v>
      </c>
      <c r="H379" s="102">
        <v>-3.7925270000000002</v>
      </c>
      <c r="I379" s="90">
        <v>-0.16730138</v>
      </c>
      <c r="J379" s="91">
        <f t="shared" si="5"/>
        <v>1.7603104845787874E-4</v>
      </c>
      <c r="K379" s="91">
        <f>I379/'סכום נכסי הקרן'!$C$42</f>
        <v>-1.3736652259975247E-6</v>
      </c>
    </row>
    <row r="380" spans="2:11">
      <c r="B380" s="86" t="s">
        <v>2822</v>
      </c>
      <c r="C380" s="87" t="s">
        <v>2823</v>
      </c>
      <c r="D380" s="88" t="s">
        <v>681</v>
      </c>
      <c r="E380" s="88" t="s">
        <v>134</v>
      </c>
      <c r="F380" s="101">
        <v>44888</v>
      </c>
      <c r="G380" s="90">
        <v>44260.598069</v>
      </c>
      <c r="H380" s="102">
        <v>-0.848966</v>
      </c>
      <c r="I380" s="90">
        <v>-0.37575721900000003</v>
      </c>
      <c r="J380" s="91">
        <f t="shared" si="5"/>
        <v>3.9536396667013004E-4</v>
      </c>
      <c r="K380" s="91">
        <f>I380/'סכום נכסי הקרן'!$C$42</f>
        <v>-3.0852382996352834E-6</v>
      </c>
    </row>
    <row r="381" spans="2:11">
      <c r="B381" s="86" t="s">
        <v>2824</v>
      </c>
      <c r="C381" s="87" t="s">
        <v>2825</v>
      </c>
      <c r="D381" s="88" t="s">
        <v>681</v>
      </c>
      <c r="E381" s="88" t="s">
        <v>134</v>
      </c>
      <c r="F381" s="101">
        <v>44888</v>
      </c>
      <c r="G381" s="90">
        <v>20586.324682999999</v>
      </c>
      <c r="H381" s="102">
        <v>-0.848966</v>
      </c>
      <c r="I381" s="90">
        <v>-0.174770799</v>
      </c>
      <c r="J381" s="91">
        <f t="shared" si="5"/>
        <v>1.8389021649308084E-4</v>
      </c>
      <c r="K381" s="91">
        <f>I381/'סכום נכסי הקרן'!$C$42</f>
        <v>-1.4349945535781174E-6</v>
      </c>
    </row>
    <row r="382" spans="2:11">
      <c r="B382" s="86" t="s">
        <v>2826</v>
      </c>
      <c r="C382" s="87" t="s">
        <v>2827</v>
      </c>
      <c r="D382" s="88" t="s">
        <v>681</v>
      </c>
      <c r="E382" s="88" t="s">
        <v>134</v>
      </c>
      <c r="F382" s="101">
        <v>44888</v>
      </c>
      <c r="G382" s="90">
        <v>36041.104117000003</v>
      </c>
      <c r="H382" s="102">
        <v>-0.80689299999999997</v>
      </c>
      <c r="I382" s="90">
        <v>-0.29081297699999997</v>
      </c>
      <c r="J382" s="91">
        <f t="shared" si="5"/>
        <v>3.0598739380671556E-4</v>
      </c>
      <c r="K382" s="91">
        <f>I382/'סכום נכסי הקרן'!$C$42</f>
        <v>-2.3877846899632146E-6</v>
      </c>
    </row>
    <row r="383" spans="2:11">
      <c r="B383" s="86" t="s">
        <v>2828</v>
      </c>
      <c r="C383" s="87" t="s">
        <v>2829</v>
      </c>
      <c r="D383" s="88" t="s">
        <v>681</v>
      </c>
      <c r="E383" s="88" t="s">
        <v>134</v>
      </c>
      <c r="F383" s="101">
        <v>44781</v>
      </c>
      <c r="G383" s="90">
        <v>41865.848313000002</v>
      </c>
      <c r="H383" s="102">
        <v>0.88769699999999996</v>
      </c>
      <c r="I383" s="90">
        <v>0.37164192899999998</v>
      </c>
      <c r="J383" s="91">
        <f t="shared" si="5"/>
        <v>-3.9103394372944517E-4</v>
      </c>
      <c r="K383" s="91">
        <f>I383/'סכום נכסי הקרן'!$C$42</f>
        <v>3.0514487949229168E-6</v>
      </c>
    </row>
    <row r="384" spans="2:11">
      <c r="B384" s="86" t="s">
        <v>2830</v>
      </c>
      <c r="C384" s="87" t="s">
        <v>2831</v>
      </c>
      <c r="D384" s="88" t="s">
        <v>681</v>
      </c>
      <c r="E384" s="88" t="s">
        <v>134</v>
      </c>
      <c r="F384" s="101">
        <v>44781</v>
      </c>
      <c r="G384" s="90">
        <v>10491.660563999998</v>
      </c>
      <c r="H384" s="102">
        <v>0.98929500000000004</v>
      </c>
      <c r="I384" s="90">
        <v>0.10379346300000002</v>
      </c>
      <c r="J384" s="91">
        <f t="shared" si="5"/>
        <v>-1.0920933297121666E-4</v>
      </c>
      <c r="K384" s="91">
        <f>I384/'סכום נכסי הקרן'!$C$42</f>
        <v>8.5221933500465298E-7</v>
      </c>
    </row>
    <row r="385" spans="2:11">
      <c r="B385" s="86" t="s">
        <v>2832</v>
      </c>
      <c r="C385" s="87" t="s">
        <v>2833</v>
      </c>
      <c r="D385" s="88" t="s">
        <v>681</v>
      </c>
      <c r="E385" s="88" t="s">
        <v>134</v>
      </c>
      <c r="F385" s="101">
        <v>44725</v>
      </c>
      <c r="G385" s="90">
        <v>14042.513612999999</v>
      </c>
      <c r="H385" s="102">
        <v>1.522994</v>
      </c>
      <c r="I385" s="90">
        <v>0.213866576</v>
      </c>
      <c r="J385" s="91">
        <f t="shared" si="5"/>
        <v>-2.2502598366717959E-4</v>
      </c>
      <c r="K385" s="91">
        <f>I385/'סכום נכסי הקרן'!$C$42</f>
        <v>1.7559991343428057E-6</v>
      </c>
    </row>
    <row r="386" spans="2:11">
      <c r="B386" s="86" t="s">
        <v>2834</v>
      </c>
      <c r="C386" s="87" t="s">
        <v>2835</v>
      </c>
      <c r="D386" s="88" t="s">
        <v>681</v>
      </c>
      <c r="E386" s="88" t="s">
        <v>134</v>
      </c>
      <c r="F386" s="101">
        <v>44909</v>
      </c>
      <c r="G386" s="90">
        <v>26679.094921</v>
      </c>
      <c r="H386" s="102">
        <v>2.7277</v>
      </c>
      <c r="I386" s="90">
        <v>0.72772556799999999</v>
      </c>
      <c r="J386" s="91">
        <f t="shared" si="5"/>
        <v>-7.6569777681837013E-4</v>
      </c>
      <c r="K386" s="91">
        <f>I386/'סכום נכסי הקרן'!$C$42</f>
        <v>5.9751527861330075E-6</v>
      </c>
    </row>
    <row r="387" spans="2:11">
      <c r="B387" s="86" t="s">
        <v>2836</v>
      </c>
      <c r="C387" s="87" t="s">
        <v>2837</v>
      </c>
      <c r="D387" s="88" t="s">
        <v>681</v>
      </c>
      <c r="E387" s="88" t="s">
        <v>134</v>
      </c>
      <c r="F387" s="101">
        <v>44908</v>
      </c>
      <c r="G387" s="90">
        <v>37431.626148000003</v>
      </c>
      <c r="H387" s="102">
        <v>3.0033310000000002</v>
      </c>
      <c r="I387" s="90">
        <v>1.1241955620000001</v>
      </c>
      <c r="J387" s="91">
        <f t="shared" si="5"/>
        <v>-1.1828552965346384E-3</v>
      </c>
      <c r="K387" s="91">
        <f>I387/'סכום נכסי הקרן'!$C$42</f>
        <v>9.2304579360920071E-6</v>
      </c>
    </row>
    <row r="388" spans="2:11">
      <c r="B388" s="86" t="s">
        <v>2838</v>
      </c>
      <c r="C388" s="87" t="s">
        <v>2839</v>
      </c>
      <c r="D388" s="88" t="s">
        <v>681</v>
      </c>
      <c r="E388" s="88" t="s">
        <v>134</v>
      </c>
      <c r="F388" s="101">
        <v>44713</v>
      </c>
      <c r="G388" s="90">
        <v>27028.143102000002</v>
      </c>
      <c r="H388" s="102">
        <v>4.1839000000000004</v>
      </c>
      <c r="I388" s="90">
        <v>1.1308304</v>
      </c>
      <c r="J388" s="91">
        <f t="shared" si="5"/>
        <v>-1.1898363357196599E-3</v>
      </c>
      <c r="K388" s="91">
        <f>I388/'סכום נכסי הקרן'!$C$42</f>
        <v>9.2849347505733141E-6</v>
      </c>
    </row>
    <row r="389" spans="2:11">
      <c r="B389" s="86" t="s">
        <v>2840</v>
      </c>
      <c r="C389" s="87" t="s">
        <v>2841</v>
      </c>
      <c r="D389" s="88" t="s">
        <v>681</v>
      </c>
      <c r="E389" s="88" t="s">
        <v>134</v>
      </c>
      <c r="F389" s="101">
        <v>44714</v>
      </c>
      <c r="G389" s="90">
        <v>16223.974224</v>
      </c>
      <c r="H389" s="102">
        <v>4.2257619999999996</v>
      </c>
      <c r="I389" s="90">
        <v>0.68558660300000007</v>
      </c>
      <c r="J389" s="91">
        <f t="shared" si="5"/>
        <v>-7.2136003023265849E-4</v>
      </c>
      <c r="K389" s="91">
        <f>I389/'סכום נכסי הקרן'!$C$42</f>
        <v>5.6291614328039038E-6</v>
      </c>
    </row>
    <row r="390" spans="2:11">
      <c r="B390" s="86" t="s">
        <v>2842</v>
      </c>
      <c r="C390" s="87" t="s">
        <v>2843</v>
      </c>
      <c r="D390" s="88" t="s">
        <v>681</v>
      </c>
      <c r="E390" s="88" t="s">
        <v>134</v>
      </c>
      <c r="F390" s="101">
        <v>44712</v>
      </c>
      <c r="G390" s="90">
        <v>54262.493129000002</v>
      </c>
      <c r="H390" s="102">
        <v>4.5480179999999999</v>
      </c>
      <c r="I390" s="90">
        <v>2.4678677250000001</v>
      </c>
      <c r="J390" s="91">
        <f t="shared" si="5"/>
        <v>-2.5966393288991995E-3</v>
      </c>
      <c r="K390" s="91">
        <f>I390/'סכום נכסי הקרן'!$C$42</f>
        <v>2.0262977365722399E-5</v>
      </c>
    </row>
    <row r="391" spans="2:11">
      <c r="B391" s="86" t="s">
        <v>2844</v>
      </c>
      <c r="C391" s="87" t="s">
        <v>2845</v>
      </c>
      <c r="D391" s="88" t="s">
        <v>681</v>
      </c>
      <c r="E391" s="88" t="s">
        <v>134</v>
      </c>
      <c r="F391" s="101">
        <v>44712</v>
      </c>
      <c r="G391" s="90">
        <v>59695.830805000005</v>
      </c>
      <c r="H391" s="102">
        <v>4.5593519999999996</v>
      </c>
      <c r="I391" s="90">
        <v>2.7217428610000001</v>
      </c>
      <c r="J391" s="91">
        <f t="shared" si="5"/>
        <v>-2.8637614911160717E-3</v>
      </c>
      <c r="K391" s="91">
        <f>I391/'סכום נכסי הקרן'!$C$42</f>
        <v>2.2347475688859916E-5</v>
      </c>
    </row>
    <row r="392" spans="2:11">
      <c r="B392" s="86" t="s">
        <v>2846</v>
      </c>
      <c r="C392" s="87" t="s">
        <v>2847</v>
      </c>
      <c r="D392" s="88" t="s">
        <v>681</v>
      </c>
      <c r="E392" s="88" t="s">
        <v>134</v>
      </c>
      <c r="F392" s="101">
        <v>44712</v>
      </c>
      <c r="G392" s="90">
        <v>65127.879687000001</v>
      </c>
      <c r="H392" s="102">
        <v>4.5669060000000004</v>
      </c>
      <c r="I392" s="90">
        <v>2.9743292019999998</v>
      </c>
      <c r="J392" s="91">
        <f t="shared" si="5"/>
        <v>-3.129527609915386E-3</v>
      </c>
      <c r="K392" s="91">
        <f>I392/'סכום נכסי הקרן'!$C$42</f>
        <v>2.4421392073731651E-5</v>
      </c>
    </row>
    <row r="393" spans="2:11">
      <c r="B393" s="86" t="s">
        <v>2848</v>
      </c>
      <c r="C393" s="87" t="s">
        <v>2849</v>
      </c>
      <c r="D393" s="88" t="s">
        <v>681</v>
      </c>
      <c r="E393" s="88" t="s">
        <v>131</v>
      </c>
      <c r="F393" s="101">
        <v>44825</v>
      </c>
      <c r="G393" s="90">
        <v>33081.097026000003</v>
      </c>
      <c r="H393" s="102">
        <v>-7.6158260000000002</v>
      </c>
      <c r="I393" s="90">
        <v>-2.519398781</v>
      </c>
      <c r="J393" s="91">
        <f t="shared" si="5"/>
        <v>2.6508592391941512E-3</v>
      </c>
      <c r="K393" s="91">
        <f>I393/'סכום נכסי הקרן'!$C$42</f>
        <v>-2.0686084573123385E-5</v>
      </c>
    </row>
    <row r="394" spans="2:11">
      <c r="B394" s="86" t="s">
        <v>2850</v>
      </c>
      <c r="C394" s="87" t="s">
        <v>2851</v>
      </c>
      <c r="D394" s="88" t="s">
        <v>681</v>
      </c>
      <c r="E394" s="88" t="s">
        <v>131</v>
      </c>
      <c r="F394" s="101">
        <v>44833</v>
      </c>
      <c r="G394" s="90">
        <v>32180.557978000004</v>
      </c>
      <c r="H394" s="102">
        <v>-8.4040269999999992</v>
      </c>
      <c r="I394" s="90">
        <v>-2.7044628349999997</v>
      </c>
      <c r="J394" s="91">
        <f t="shared" si="5"/>
        <v>2.8455798055008097E-3</v>
      </c>
      <c r="K394" s="91">
        <f>I394/'סכום נכסי הקרן'!$C$42</f>
        <v>-2.2205594188417221E-5</v>
      </c>
    </row>
    <row r="395" spans="2:11">
      <c r="B395" s="86" t="s">
        <v>2852</v>
      </c>
      <c r="C395" s="87" t="s">
        <v>2853</v>
      </c>
      <c r="D395" s="88" t="s">
        <v>681</v>
      </c>
      <c r="E395" s="88" t="s">
        <v>133</v>
      </c>
      <c r="F395" s="101">
        <v>44867</v>
      </c>
      <c r="G395" s="90">
        <v>23250.461751000003</v>
      </c>
      <c r="H395" s="102">
        <v>6.608975</v>
      </c>
      <c r="I395" s="90">
        <v>1.5366171879999999</v>
      </c>
      <c r="J395" s="91">
        <f t="shared" si="5"/>
        <v>-1.6167967932006139E-3</v>
      </c>
      <c r="K395" s="91">
        <f>I395/'סכום נכסי הקרן'!$C$42</f>
        <v>1.2616737511822681E-5</v>
      </c>
    </row>
    <row r="396" spans="2:11">
      <c r="B396" s="86" t="s">
        <v>2854</v>
      </c>
      <c r="C396" s="87" t="s">
        <v>2855</v>
      </c>
      <c r="D396" s="88" t="s">
        <v>681</v>
      </c>
      <c r="E396" s="88" t="s">
        <v>133</v>
      </c>
      <c r="F396" s="101">
        <v>44788</v>
      </c>
      <c r="G396" s="90">
        <v>33818.853455999997</v>
      </c>
      <c r="H396" s="102">
        <v>3.158423</v>
      </c>
      <c r="I396" s="90">
        <v>1.0681425680000001</v>
      </c>
      <c r="J396" s="91">
        <f t="shared" ref="J396:J450" si="6">IFERROR(I396/$I$11,0)</f>
        <v>-1.1238774966920836E-3</v>
      </c>
      <c r="K396" s="91">
        <f>I396/'סכום נכסי הקרן'!$C$42</f>
        <v>8.7702223500445508E-6</v>
      </c>
    </row>
    <row r="397" spans="2:11">
      <c r="B397" s="86" t="s">
        <v>2856</v>
      </c>
      <c r="C397" s="87" t="s">
        <v>2472</v>
      </c>
      <c r="D397" s="88" t="s">
        <v>681</v>
      </c>
      <c r="E397" s="88" t="s">
        <v>134</v>
      </c>
      <c r="F397" s="101">
        <v>44732</v>
      </c>
      <c r="G397" s="90">
        <v>35799.054107999997</v>
      </c>
      <c r="H397" s="102">
        <v>-1.930402</v>
      </c>
      <c r="I397" s="90">
        <v>-0.69106560699999997</v>
      </c>
      <c r="J397" s="91">
        <f t="shared" si="6"/>
        <v>7.2712492481168047E-4</v>
      </c>
      <c r="K397" s="91">
        <f>I397/'סכום נכסי הקרן'!$C$42</f>
        <v>-5.6741480149104066E-6</v>
      </c>
    </row>
    <row r="398" spans="2:11">
      <c r="B398" s="86" t="s">
        <v>2857</v>
      </c>
      <c r="C398" s="87" t="s">
        <v>2858</v>
      </c>
      <c r="D398" s="88" t="s">
        <v>681</v>
      </c>
      <c r="E398" s="88" t="s">
        <v>133</v>
      </c>
      <c r="F398" s="101">
        <v>44811</v>
      </c>
      <c r="G398" s="90">
        <v>79703.698011999993</v>
      </c>
      <c r="H398" s="102">
        <v>-6.9267019999999997</v>
      </c>
      <c r="I398" s="90">
        <v>-5.5208378110000007</v>
      </c>
      <c r="J398" s="91">
        <f t="shared" si="6"/>
        <v>5.8089112488864721E-3</v>
      </c>
      <c r="K398" s="91">
        <f>I398/'סכום נכסי הקרן'!$C$42</f>
        <v>-4.533006792498063E-5</v>
      </c>
    </row>
    <row r="399" spans="2:11">
      <c r="B399" s="86" t="s">
        <v>2859</v>
      </c>
      <c r="C399" s="87" t="s">
        <v>2860</v>
      </c>
      <c r="D399" s="88" t="s">
        <v>681</v>
      </c>
      <c r="E399" s="88" t="s">
        <v>133</v>
      </c>
      <c r="F399" s="101">
        <v>44811</v>
      </c>
      <c r="G399" s="90">
        <v>59795.61052200001</v>
      </c>
      <c r="H399" s="102">
        <v>-6.894806</v>
      </c>
      <c r="I399" s="90">
        <v>-4.1227913470000006</v>
      </c>
      <c r="J399" s="91">
        <f t="shared" si="6"/>
        <v>4.3379157027006012E-3</v>
      </c>
      <c r="K399" s="91">
        <f>I399/'סכום נכסי הקרן'!$C$42</f>
        <v>-3.385109619189869E-5</v>
      </c>
    </row>
    <row r="400" spans="2:11">
      <c r="B400" s="86" t="s">
        <v>2861</v>
      </c>
      <c r="C400" s="87" t="s">
        <v>2862</v>
      </c>
      <c r="D400" s="88" t="s">
        <v>681</v>
      </c>
      <c r="E400" s="88" t="s">
        <v>133</v>
      </c>
      <c r="F400" s="101">
        <v>44810</v>
      </c>
      <c r="G400" s="90">
        <v>44312.231730000007</v>
      </c>
      <c r="H400" s="102">
        <v>-6.1960620000000004</v>
      </c>
      <c r="I400" s="90">
        <v>-2.745613557</v>
      </c>
      <c r="J400" s="91">
        <f t="shared" si="6"/>
        <v>2.8888777432611481E-3</v>
      </c>
      <c r="K400" s="91">
        <f>I400/'סכום נכסי הקרן'!$C$42</f>
        <v>-2.2543471352587004E-5</v>
      </c>
    </row>
    <row r="401" spans="2:11">
      <c r="B401" s="86" t="s">
        <v>2863</v>
      </c>
      <c r="C401" s="87" t="s">
        <v>2864</v>
      </c>
      <c r="D401" s="88" t="s">
        <v>681</v>
      </c>
      <c r="E401" s="88" t="s">
        <v>133</v>
      </c>
      <c r="F401" s="101">
        <v>44753</v>
      </c>
      <c r="G401" s="90">
        <v>51069.347781999997</v>
      </c>
      <c r="H401" s="102">
        <v>-4.1600979999999996</v>
      </c>
      <c r="I401" s="90">
        <v>-2.1245350109999999</v>
      </c>
      <c r="J401" s="91">
        <f t="shared" si="6"/>
        <v>2.2353917551176262E-3</v>
      </c>
      <c r="K401" s="91">
        <f>I401/'סכום נכסי הקרן'!$C$42</f>
        <v>-1.7443967682902368E-5</v>
      </c>
    </row>
    <row r="402" spans="2:11">
      <c r="B402" s="86" t="s">
        <v>2865</v>
      </c>
      <c r="C402" s="87" t="s">
        <v>2866</v>
      </c>
      <c r="D402" s="88" t="s">
        <v>681</v>
      </c>
      <c r="E402" s="88" t="s">
        <v>133</v>
      </c>
      <c r="F402" s="101">
        <v>44769</v>
      </c>
      <c r="G402" s="90">
        <v>32130.765325</v>
      </c>
      <c r="H402" s="102">
        <v>-3.8455020000000002</v>
      </c>
      <c r="I402" s="90">
        <v>-1.2355892309999998</v>
      </c>
      <c r="J402" s="91">
        <f t="shared" si="6"/>
        <v>1.3000614089148225E-3</v>
      </c>
      <c r="K402" s="91">
        <f>I402/'סכום נכסי הקרן'!$C$42</f>
        <v>-1.0145080454457234E-5</v>
      </c>
    </row>
    <row r="403" spans="2:11">
      <c r="B403" s="86" t="s">
        <v>2867</v>
      </c>
      <c r="C403" s="87" t="s">
        <v>2868</v>
      </c>
      <c r="D403" s="88" t="s">
        <v>681</v>
      </c>
      <c r="E403" s="88" t="s">
        <v>133</v>
      </c>
      <c r="F403" s="101">
        <v>44748</v>
      </c>
      <c r="G403" s="90">
        <v>26784.850256000002</v>
      </c>
      <c r="H403" s="102">
        <v>-2.9195359999999999</v>
      </c>
      <c r="I403" s="90">
        <v>-0.781993363</v>
      </c>
      <c r="J403" s="91">
        <f t="shared" si="6"/>
        <v>8.2279722723143441E-4</v>
      </c>
      <c r="K403" s="91">
        <f>I403/'סכום נכסי הקרן'!$C$42</f>
        <v>-6.4207305983606315E-6</v>
      </c>
    </row>
    <row r="404" spans="2:11">
      <c r="B404" s="86" t="s">
        <v>2869</v>
      </c>
      <c r="C404" s="87" t="s">
        <v>2870</v>
      </c>
      <c r="D404" s="88" t="s">
        <v>681</v>
      </c>
      <c r="E404" s="88" t="s">
        <v>133</v>
      </c>
      <c r="F404" s="101">
        <v>44888</v>
      </c>
      <c r="G404" s="90">
        <v>82874.722401000006</v>
      </c>
      <c r="H404" s="102">
        <v>-2.9251930000000002</v>
      </c>
      <c r="I404" s="90">
        <v>-2.42424529</v>
      </c>
      <c r="J404" s="91">
        <f t="shared" si="6"/>
        <v>2.5507407058912141E-3</v>
      </c>
      <c r="K404" s="91">
        <f>I404/'סכום נכסי הקרן'!$C$42</f>
        <v>-1.9904805651700451E-5</v>
      </c>
    </row>
    <row r="405" spans="2:11">
      <c r="B405" s="86" t="s">
        <v>2871</v>
      </c>
      <c r="C405" s="87" t="s">
        <v>2872</v>
      </c>
      <c r="D405" s="88" t="s">
        <v>681</v>
      </c>
      <c r="E405" s="88" t="s">
        <v>133</v>
      </c>
      <c r="F405" s="101">
        <v>44895</v>
      </c>
      <c r="G405" s="90">
        <v>31167.205960999996</v>
      </c>
      <c r="H405" s="102">
        <v>-2.6306720000000001</v>
      </c>
      <c r="I405" s="90">
        <v>-0.81990692300000001</v>
      </c>
      <c r="J405" s="91">
        <f t="shared" si="6"/>
        <v>8.6268909015313109E-4</v>
      </c>
      <c r="K405" s="91">
        <f>I405/'סכום נכסי הקרן'!$C$42</f>
        <v>-6.7320283232554935E-6</v>
      </c>
    </row>
    <row r="406" spans="2:11">
      <c r="B406" s="86" t="s">
        <v>2873</v>
      </c>
      <c r="C406" s="87" t="s">
        <v>2874</v>
      </c>
      <c r="D406" s="88" t="s">
        <v>681</v>
      </c>
      <c r="E406" s="88" t="s">
        <v>133</v>
      </c>
      <c r="F406" s="101">
        <v>44728</v>
      </c>
      <c r="G406" s="90">
        <v>177855.54388700001</v>
      </c>
      <c r="H406" s="102">
        <v>-0.52396900000000002</v>
      </c>
      <c r="I406" s="90">
        <v>-0.93190831699999988</v>
      </c>
      <c r="J406" s="91">
        <f t="shared" si="6"/>
        <v>9.8053463819681107E-4</v>
      </c>
      <c r="K406" s="91">
        <f>I406/'סכום נכסי הקרן'!$C$42</f>
        <v>-7.6516407030281381E-6</v>
      </c>
    </row>
    <row r="407" spans="2:11">
      <c r="B407" s="86" t="s">
        <v>2794</v>
      </c>
      <c r="C407" s="87" t="s">
        <v>2875</v>
      </c>
      <c r="D407" s="88" t="s">
        <v>681</v>
      </c>
      <c r="E407" s="88" t="s">
        <v>133</v>
      </c>
      <c r="F407" s="101">
        <v>44907</v>
      </c>
      <c r="G407" s="90">
        <v>10572.393501000002</v>
      </c>
      <c r="H407" s="102">
        <v>-0.70161799999999996</v>
      </c>
      <c r="I407" s="90">
        <v>-7.4177831999999999E-2</v>
      </c>
      <c r="J407" s="91">
        <f t="shared" si="6"/>
        <v>7.8048379154388247E-5</v>
      </c>
      <c r="K407" s="91">
        <f>I407/'סכום נכסי הקרן'!$C$42</f>
        <v>-6.0905360349260965E-7</v>
      </c>
    </row>
    <row r="408" spans="2:11">
      <c r="B408" s="86" t="s">
        <v>2798</v>
      </c>
      <c r="C408" s="87" t="s">
        <v>2876</v>
      </c>
      <c r="D408" s="88" t="s">
        <v>681</v>
      </c>
      <c r="E408" s="88" t="s">
        <v>133</v>
      </c>
      <c r="F408" s="101">
        <v>44907</v>
      </c>
      <c r="G408" s="90">
        <v>61477.363305999999</v>
      </c>
      <c r="H408" s="102">
        <v>-0.74277899999999997</v>
      </c>
      <c r="I408" s="90">
        <v>-0.45664110199999991</v>
      </c>
      <c r="J408" s="91">
        <f t="shared" si="6"/>
        <v>4.8046831385384348E-4</v>
      </c>
      <c r="K408" s="91">
        <f>I408/'סכום נכסי הקרן'!$C$42</f>
        <v>-3.7493534277995112E-6</v>
      </c>
    </row>
    <row r="409" spans="2:11">
      <c r="B409" s="86" t="s">
        <v>2810</v>
      </c>
      <c r="C409" s="87" t="s">
        <v>2877</v>
      </c>
      <c r="D409" s="88" t="s">
        <v>681</v>
      </c>
      <c r="E409" s="88" t="s">
        <v>133</v>
      </c>
      <c r="F409" s="101">
        <v>44732</v>
      </c>
      <c r="G409" s="90">
        <v>21276.582703999997</v>
      </c>
      <c r="H409" s="102">
        <v>5.3280000000000001E-2</v>
      </c>
      <c r="I409" s="90">
        <v>1.1336136E-2</v>
      </c>
      <c r="J409" s="91">
        <f t="shared" si="6"/>
        <v>-1.1927647611401076E-5</v>
      </c>
      <c r="K409" s="91">
        <f>I409/'סכום נכסי הקרן'!$C$42</f>
        <v>9.3077868337838435E-8</v>
      </c>
    </row>
    <row r="410" spans="2:11">
      <c r="B410" s="86" t="s">
        <v>2816</v>
      </c>
      <c r="C410" s="87" t="s">
        <v>2878</v>
      </c>
      <c r="D410" s="88" t="s">
        <v>681</v>
      </c>
      <c r="E410" s="88" t="s">
        <v>133</v>
      </c>
      <c r="F410" s="101">
        <v>44732</v>
      </c>
      <c r="G410" s="90">
        <v>26655.933747999999</v>
      </c>
      <c r="H410" s="102">
        <v>0.23913200000000001</v>
      </c>
      <c r="I410" s="90">
        <v>6.3742911999999999E-2</v>
      </c>
      <c r="J410" s="91">
        <f t="shared" si="6"/>
        <v>-6.7068972360648192E-5</v>
      </c>
      <c r="K410" s="91">
        <f>I410/'סכום נכסי הקרן'!$C$42</f>
        <v>5.2337536975618692E-7</v>
      </c>
    </row>
    <row r="411" spans="2:11">
      <c r="B411" s="86" t="s">
        <v>2879</v>
      </c>
      <c r="C411" s="87" t="s">
        <v>2880</v>
      </c>
      <c r="D411" s="88" t="s">
        <v>681</v>
      </c>
      <c r="E411" s="88" t="s">
        <v>134</v>
      </c>
      <c r="F411" s="101">
        <v>44811</v>
      </c>
      <c r="G411" s="90">
        <v>11431.542922000001</v>
      </c>
      <c r="H411" s="102">
        <v>-4.512308</v>
      </c>
      <c r="I411" s="90">
        <v>-0.51582647199999998</v>
      </c>
      <c r="J411" s="91">
        <f t="shared" si="6"/>
        <v>5.4274193487518531E-4</v>
      </c>
      <c r="K411" s="91">
        <f>I411/'סכום נכסי הקרן'!$C$42</f>
        <v>-4.2353080843408817E-6</v>
      </c>
    </row>
    <row r="412" spans="2:11">
      <c r="B412" s="86" t="s">
        <v>2881</v>
      </c>
      <c r="C412" s="87" t="s">
        <v>2882</v>
      </c>
      <c r="D412" s="88" t="s">
        <v>681</v>
      </c>
      <c r="E412" s="88" t="s">
        <v>134</v>
      </c>
      <c r="F412" s="101">
        <v>44810</v>
      </c>
      <c r="G412" s="90">
        <v>34484.890227999997</v>
      </c>
      <c r="H412" s="102">
        <v>-3.935689</v>
      </c>
      <c r="I412" s="90">
        <v>-1.357217959</v>
      </c>
      <c r="J412" s="91">
        <f t="shared" si="6"/>
        <v>1.4280366384821946E-3</v>
      </c>
      <c r="K412" s="91">
        <f>I412/'סכום נכסי הקרן'!$C$42</f>
        <v>-1.114374020332429E-5</v>
      </c>
    </row>
    <row r="413" spans="2:11">
      <c r="B413" s="86" t="s">
        <v>2883</v>
      </c>
      <c r="C413" s="87" t="s">
        <v>2884</v>
      </c>
      <c r="D413" s="88" t="s">
        <v>681</v>
      </c>
      <c r="E413" s="88" t="s">
        <v>134</v>
      </c>
      <c r="F413" s="101">
        <v>44796</v>
      </c>
      <c r="G413" s="90">
        <v>47013.244900999998</v>
      </c>
      <c r="H413" s="102">
        <v>-2.1593490000000002</v>
      </c>
      <c r="I413" s="90">
        <v>-1.0151800690000001</v>
      </c>
      <c r="J413" s="91">
        <f t="shared" si="6"/>
        <v>1.0681514517071628E-3</v>
      </c>
      <c r="K413" s="91">
        <f>I413/'סכום נכסי הקרן'!$C$42</f>
        <v>-8.3353619612167441E-6</v>
      </c>
    </row>
    <row r="414" spans="2:11">
      <c r="B414" s="86" t="s">
        <v>2885</v>
      </c>
      <c r="C414" s="87" t="s">
        <v>2886</v>
      </c>
      <c r="D414" s="88" t="s">
        <v>681</v>
      </c>
      <c r="E414" s="88" t="s">
        <v>134</v>
      </c>
      <c r="F414" s="101">
        <v>44901</v>
      </c>
      <c r="G414" s="90">
        <v>120146.014947</v>
      </c>
      <c r="H414" s="102">
        <v>1.19591</v>
      </c>
      <c r="I414" s="90">
        <v>1.4368380650000001</v>
      </c>
      <c r="J414" s="91">
        <f t="shared" si="6"/>
        <v>-1.5118112656700125E-3</v>
      </c>
      <c r="K414" s="91">
        <f>I414/'סכום נכסי הקרן'!$C$42</f>
        <v>1.1797478809081378E-5</v>
      </c>
    </row>
    <row r="415" spans="2:11">
      <c r="B415" s="86" t="s">
        <v>2887</v>
      </c>
      <c r="C415" s="87" t="s">
        <v>2888</v>
      </c>
      <c r="D415" s="88" t="s">
        <v>681</v>
      </c>
      <c r="E415" s="88" t="s">
        <v>134</v>
      </c>
      <c r="F415" s="101">
        <v>44739</v>
      </c>
      <c r="G415" s="90">
        <v>49149.649254000004</v>
      </c>
      <c r="H415" s="102">
        <v>2.2812459999999999</v>
      </c>
      <c r="I415" s="90">
        <v>1.1212242799999999</v>
      </c>
      <c r="J415" s="91">
        <f t="shared" si="6"/>
        <v>-1.1797289751275821E-3</v>
      </c>
      <c r="K415" s="91">
        <f>I415/'סכום נכסי הקרן'!$C$42</f>
        <v>9.2060615637486783E-6</v>
      </c>
    </row>
    <row r="416" spans="2:11">
      <c r="B416" s="86" t="s">
        <v>2889</v>
      </c>
      <c r="C416" s="87" t="s">
        <v>2377</v>
      </c>
      <c r="D416" s="88" t="s">
        <v>681</v>
      </c>
      <c r="E416" s="88" t="s">
        <v>134</v>
      </c>
      <c r="F416" s="101">
        <v>44713</v>
      </c>
      <c r="G416" s="90">
        <v>37378.945456000001</v>
      </c>
      <c r="H416" s="102">
        <v>4.1115050000000002</v>
      </c>
      <c r="I416" s="90">
        <v>1.5368372690000001</v>
      </c>
      <c r="J416" s="91">
        <f t="shared" si="6"/>
        <v>-1.6170283578725592E-3</v>
      </c>
      <c r="K416" s="91">
        <f>I416/'סכום נכסי הקרן'!$C$42</f>
        <v>1.2618544535868763E-5</v>
      </c>
    </row>
    <row r="417" spans="2:11">
      <c r="B417" s="86" t="s">
        <v>2890</v>
      </c>
      <c r="C417" s="87" t="s">
        <v>2891</v>
      </c>
      <c r="D417" s="88" t="s">
        <v>681</v>
      </c>
      <c r="E417" s="88" t="s">
        <v>133</v>
      </c>
      <c r="F417" s="101">
        <v>44924</v>
      </c>
      <c r="G417" s="90">
        <v>225180</v>
      </c>
      <c r="H417" s="102">
        <v>0.16847899999999999</v>
      </c>
      <c r="I417" s="90">
        <v>0.37938</v>
      </c>
      <c r="J417" s="91">
        <f t="shared" si="6"/>
        <v>-3.9917578183724505E-4</v>
      </c>
      <c r="K417" s="91">
        <f>I417/'סכום נכסי הקרן'!$C$42</f>
        <v>3.1149839495582218E-6</v>
      </c>
    </row>
    <row r="418" spans="2:11">
      <c r="B418" s="86" t="s">
        <v>2731</v>
      </c>
      <c r="C418" s="87" t="s">
        <v>2892</v>
      </c>
      <c r="D418" s="88" t="s">
        <v>681</v>
      </c>
      <c r="E418" s="88" t="s">
        <v>135</v>
      </c>
      <c r="F418" s="101">
        <v>44763</v>
      </c>
      <c r="G418" s="90">
        <v>120963.87</v>
      </c>
      <c r="H418" s="102">
        <v>0.96040199999999998</v>
      </c>
      <c r="I418" s="90">
        <v>1.16174</v>
      </c>
      <c r="J418" s="91">
        <f t="shared" si="6"/>
        <v>-1.2223587769297302E-3</v>
      </c>
      <c r="K418" s="91">
        <f>I418/'סכום נכסי הקרן'!$C$42</f>
        <v>9.5387249026299991E-6</v>
      </c>
    </row>
    <row r="419" spans="2:11">
      <c r="B419" s="86" t="s">
        <v>2893</v>
      </c>
      <c r="C419" s="87" t="s">
        <v>2894</v>
      </c>
      <c r="D419" s="88" t="s">
        <v>681</v>
      </c>
      <c r="E419" s="88" t="s">
        <v>135</v>
      </c>
      <c r="F419" s="101">
        <v>44763</v>
      </c>
      <c r="G419" s="90">
        <v>29519.06</v>
      </c>
      <c r="H419" s="102">
        <v>0.97337099999999999</v>
      </c>
      <c r="I419" s="90">
        <v>0.28732999999999997</v>
      </c>
      <c r="J419" s="91">
        <f t="shared" si="6"/>
        <v>-3.023226775140904E-4</v>
      </c>
      <c r="K419" s="91">
        <f>I419/'סכום נכסי הקרן'!$C$42</f>
        <v>2.3591869319061727E-6</v>
      </c>
    </row>
    <row r="420" spans="2:11">
      <c r="B420" s="86" t="s">
        <v>2895</v>
      </c>
      <c r="C420" s="87" t="s">
        <v>2896</v>
      </c>
      <c r="D420" s="88" t="s">
        <v>681</v>
      </c>
      <c r="E420" s="88" t="s">
        <v>133</v>
      </c>
      <c r="F420" s="101">
        <v>44832</v>
      </c>
      <c r="G420" s="90">
        <v>12950.98</v>
      </c>
      <c r="H420" s="102">
        <v>-10.732779000000001</v>
      </c>
      <c r="I420" s="90">
        <v>-1.39</v>
      </c>
      <c r="J420" s="91">
        <f t="shared" si="6"/>
        <v>1.4625292233480167E-3</v>
      </c>
      <c r="K420" s="91">
        <f>I420/'סכום נכסי הקרן'!$C$42</f>
        <v>-1.1412904449064073E-5</v>
      </c>
    </row>
    <row r="421" spans="2:11">
      <c r="B421" s="86" t="s">
        <v>2897</v>
      </c>
      <c r="C421" s="87" t="s">
        <v>2898</v>
      </c>
      <c r="D421" s="88" t="s">
        <v>681</v>
      </c>
      <c r="E421" s="88" t="s">
        <v>133</v>
      </c>
      <c r="F421" s="101">
        <v>44845</v>
      </c>
      <c r="G421" s="90">
        <v>31132.59</v>
      </c>
      <c r="H421" s="102">
        <v>-9.0993709999999997</v>
      </c>
      <c r="I421" s="90">
        <v>-2.8328699999999998</v>
      </c>
      <c r="J421" s="91">
        <f t="shared" si="6"/>
        <v>2.9806871661481266E-3</v>
      </c>
      <c r="K421" s="91">
        <f>I421/'סכום נכסי הקרן'!$C$42</f>
        <v>-2.3259909803323844E-5</v>
      </c>
    </row>
    <row r="422" spans="2:11">
      <c r="B422" s="86" t="s">
        <v>2899</v>
      </c>
      <c r="C422" s="87" t="s">
        <v>2900</v>
      </c>
      <c r="D422" s="88" t="s">
        <v>681</v>
      </c>
      <c r="E422" s="88" t="s">
        <v>133</v>
      </c>
      <c r="F422" s="101">
        <v>44865</v>
      </c>
      <c r="G422" s="90">
        <v>32818.33</v>
      </c>
      <c r="H422" s="102">
        <v>-6.9452350000000003</v>
      </c>
      <c r="I422" s="90">
        <v>-2.2793099999999997</v>
      </c>
      <c r="J422" s="91">
        <f t="shared" si="6"/>
        <v>2.3982427942945092E-3</v>
      </c>
      <c r="K422" s="91">
        <f>I422/'סכום נכסי הקרן'!$C$42</f>
        <v>-1.8714782186903762E-5</v>
      </c>
    </row>
    <row r="423" spans="2:11">
      <c r="B423" s="86" t="s">
        <v>2901</v>
      </c>
      <c r="C423" s="87" t="s">
        <v>2902</v>
      </c>
      <c r="D423" s="88" t="s">
        <v>681</v>
      </c>
      <c r="E423" s="88" t="s">
        <v>133</v>
      </c>
      <c r="F423" s="101">
        <v>44823</v>
      </c>
      <c r="G423" s="90">
        <v>236669.57</v>
      </c>
      <c r="H423" s="102">
        <v>-6.0411149999999996</v>
      </c>
      <c r="I423" s="90">
        <v>-14.29748</v>
      </c>
      <c r="J423" s="91">
        <f t="shared" si="6"/>
        <v>1.5043512460599859E-2</v>
      </c>
      <c r="K423" s="91">
        <f>I423/'סכום נכסי הקרן'!$C$42</f>
        <v>-1.1739264251971555E-4</v>
      </c>
    </row>
    <row r="424" spans="2:11">
      <c r="B424" s="86" t="s">
        <v>2903</v>
      </c>
      <c r="C424" s="87" t="s">
        <v>2904</v>
      </c>
      <c r="D424" s="88" t="s">
        <v>681</v>
      </c>
      <c r="E424" s="88" t="s">
        <v>133</v>
      </c>
      <c r="F424" s="101">
        <v>44777</v>
      </c>
      <c r="G424" s="90">
        <v>36456.839999999997</v>
      </c>
      <c r="H424" s="102">
        <v>-3.5180229999999999</v>
      </c>
      <c r="I424" s="90">
        <v>-1.2825599999999999</v>
      </c>
      <c r="J424" s="91">
        <f t="shared" si="6"/>
        <v>1.3494830796382967E-3</v>
      </c>
      <c r="K424" s="91">
        <f>I424/'סכום נכסי הקרן'!$C$42</f>
        <v>-1.0530744410209797E-5</v>
      </c>
    </row>
    <row r="425" spans="2:11">
      <c r="B425" s="86" t="s">
        <v>2905</v>
      </c>
      <c r="C425" s="87" t="s">
        <v>2906</v>
      </c>
      <c r="D425" s="88" t="s">
        <v>681</v>
      </c>
      <c r="E425" s="88" t="s">
        <v>133</v>
      </c>
      <c r="F425" s="101">
        <v>44741</v>
      </c>
      <c r="G425" s="90">
        <v>354933.38</v>
      </c>
      <c r="H425" s="102">
        <v>5.1553000000000002E-2</v>
      </c>
      <c r="I425" s="90">
        <v>0.18297999999999998</v>
      </c>
      <c r="J425" s="91">
        <f t="shared" si="6"/>
        <v>-1.9252776783325185E-4</v>
      </c>
      <c r="K425" s="91">
        <f>I425/'סכום נכסי הקרן'!$C$42</f>
        <v>1.5023980259638447E-6</v>
      </c>
    </row>
    <row r="426" spans="2:11">
      <c r="B426" s="86" t="s">
        <v>2907</v>
      </c>
      <c r="C426" s="87" t="s">
        <v>2908</v>
      </c>
      <c r="D426" s="88" t="s">
        <v>681</v>
      </c>
      <c r="E426" s="88" t="s">
        <v>133</v>
      </c>
      <c r="F426" s="101">
        <v>44733</v>
      </c>
      <c r="G426" s="90">
        <v>206698.14</v>
      </c>
      <c r="H426" s="102">
        <v>0.32836799999999999</v>
      </c>
      <c r="I426" s="90">
        <v>0.67873000000000006</v>
      </c>
      <c r="J426" s="91">
        <f t="shared" si="6"/>
        <v>-7.1414565450575505E-4</v>
      </c>
      <c r="K426" s="91">
        <f>I426/'סכום נכסי הקרן'!$C$42</f>
        <v>5.5728637674196117E-6</v>
      </c>
    </row>
    <row r="427" spans="2:11">
      <c r="B427" s="86" t="s">
        <v>2909</v>
      </c>
      <c r="C427" s="87" t="s">
        <v>2910</v>
      </c>
      <c r="D427" s="88" t="s">
        <v>681</v>
      </c>
      <c r="E427" s="88" t="s">
        <v>133</v>
      </c>
      <c r="F427" s="101">
        <v>44733</v>
      </c>
      <c r="G427" s="90">
        <v>183434.21</v>
      </c>
      <c r="H427" s="102">
        <v>0.42276200000000003</v>
      </c>
      <c r="I427" s="90">
        <v>0.77549000000000001</v>
      </c>
      <c r="J427" s="91">
        <f t="shared" si="6"/>
        <v>-8.1595452331953498E-4</v>
      </c>
      <c r="K427" s="91">
        <f>I427/'סכום נכסי הקרן'!$C$42</f>
        <v>6.3673332886364746E-6</v>
      </c>
    </row>
    <row r="428" spans="2:11">
      <c r="B428" s="86" t="s">
        <v>2911</v>
      </c>
      <c r="C428" s="87" t="s">
        <v>2912</v>
      </c>
      <c r="D428" s="88" t="s">
        <v>681</v>
      </c>
      <c r="E428" s="88" t="s">
        <v>133</v>
      </c>
      <c r="F428" s="101">
        <v>44733</v>
      </c>
      <c r="G428" s="90">
        <v>26216.3</v>
      </c>
      <c r="H428" s="102">
        <v>0.67175799999999997</v>
      </c>
      <c r="I428" s="90">
        <v>0.17611000000000002</v>
      </c>
      <c r="J428" s="91">
        <f t="shared" si="6"/>
        <v>-1.8529929606030164E-4</v>
      </c>
      <c r="K428" s="91">
        <f>I428/'סכום נכסי הקרן'!$C$42</f>
        <v>1.4459903615285427E-6</v>
      </c>
    </row>
    <row r="429" spans="2:11">
      <c r="B429" s="86" t="s">
        <v>2913</v>
      </c>
      <c r="C429" s="87" t="s">
        <v>2914</v>
      </c>
      <c r="D429" s="88" t="s">
        <v>681</v>
      </c>
      <c r="E429" s="88" t="s">
        <v>134</v>
      </c>
      <c r="F429" s="101">
        <v>44712</v>
      </c>
      <c r="G429" s="90">
        <v>177526.51</v>
      </c>
      <c r="H429" s="102">
        <v>4.4042209999999997</v>
      </c>
      <c r="I429" s="90">
        <v>7.8186599999999995</v>
      </c>
      <c r="J429" s="91">
        <f t="shared" si="6"/>
        <v>-8.2266321851958302E-3</v>
      </c>
      <c r="K429" s="91">
        <f>I429/'סכום נכסי הקרן'!$C$42</f>
        <v>6.4196848560949148E-5</v>
      </c>
    </row>
    <row r="430" spans="2:11">
      <c r="B430" s="86" t="s">
        <v>2842</v>
      </c>
      <c r="C430" s="87" t="s">
        <v>2915</v>
      </c>
      <c r="D430" s="88" t="s">
        <v>681</v>
      </c>
      <c r="E430" s="88" t="s">
        <v>134</v>
      </c>
      <c r="F430" s="101">
        <v>44712</v>
      </c>
      <c r="G430" s="90">
        <v>42226.06</v>
      </c>
      <c r="H430" s="102">
        <v>4.5480210000000003</v>
      </c>
      <c r="I430" s="90">
        <v>1.92045</v>
      </c>
      <c r="J430" s="91">
        <f t="shared" si="6"/>
        <v>-2.0206577316393519E-3</v>
      </c>
      <c r="K430" s="91">
        <f>I430/'סכום נכסי הקרן'!$C$42</f>
        <v>1.576828226561518E-5</v>
      </c>
    </row>
    <row r="431" spans="2:11">
      <c r="B431" s="86" t="s">
        <v>2846</v>
      </c>
      <c r="C431" s="87" t="s">
        <v>2916</v>
      </c>
      <c r="D431" s="88" t="s">
        <v>681</v>
      </c>
      <c r="E431" s="88" t="s">
        <v>134</v>
      </c>
      <c r="F431" s="101">
        <v>44712</v>
      </c>
      <c r="G431" s="90">
        <v>259941.74</v>
      </c>
      <c r="H431" s="102">
        <v>4.5669079999999997</v>
      </c>
      <c r="I431" s="90">
        <v>11.8713</v>
      </c>
      <c r="J431" s="91">
        <f t="shared" si="6"/>
        <v>-1.2490736092900225E-2</v>
      </c>
      <c r="K431" s="91">
        <f>I431/'סכום נכסי הקרן'!$C$42</f>
        <v>9.7471951500844846E-5</v>
      </c>
    </row>
    <row r="432" spans="2:11">
      <c r="B432" s="92"/>
      <c r="C432" s="87"/>
      <c r="D432" s="87"/>
      <c r="E432" s="87"/>
      <c r="F432" s="87"/>
      <c r="G432" s="90"/>
      <c r="H432" s="102"/>
      <c r="I432" s="87"/>
      <c r="J432" s="91"/>
      <c r="K432" s="87"/>
    </row>
    <row r="433" spans="2:11">
      <c r="B433" s="85" t="s">
        <v>191</v>
      </c>
      <c r="C433" s="80"/>
      <c r="D433" s="81"/>
      <c r="E433" s="81"/>
      <c r="F433" s="99"/>
      <c r="G433" s="83"/>
      <c r="H433" s="100"/>
      <c r="I433" s="83">
        <v>-1.1667466</v>
      </c>
      <c r="J433" s="84">
        <f t="shared" si="6"/>
        <v>1.2276266177999563E-3</v>
      </c>
      <c r="K433" s="84">
        <f>I433/'סכום נכסי הקרן'!$C$42</f>
        <v>-9.5798327065254535E-6</v>
      </c>
    </row>
    <row r="434" spans="2:11">
      <c r="B434" s="86" t="s">
        <v>2917</v>
      </c>
      <c r="C434" s="87" t="s">
        <v>2918</v>
      </c>
      <c r="D434" s="88" t="s">
        <v>681</v>
      </c>
      <c r="E434" s="88" t="s">
        <v>132</v>
      </c>
      <c r="F434" s="101">
        <v>44923</v>
      </c>
      <c r="G434" s="90">
        <v>330435.125</v>
      </c>
      <c r="H434" s="102">
        <v>-0.35309400000000002</v>
      </c>
      <c r="I434" s="90">
        <v>-1.1667466</v>
      </c>
      <c r="J434" s="91">
        <f t="shared" si="6"/>
        <v>1.2276266177999563E-3</v>
      </c>
      <c r="K434" s="91">
        <f>I434/'סכום נכסי הקרן'!$C$42</f>
        <v>-9.5798327065254535E-6</v>
      </c>
    </row>
    <row r="435" spans="2:11">
      <c r="B435" s="92"/>
      <c r="C435" s="87"/>
      <c r="D435" s="87"/>
      <c r="E435" s="87"/>
      <c r="F435" s="87"/>
      <c r="G435" s="90"/>
      <c r="H435" s="102"/>
      <c r="I435" s="87"/>
      <c r="J435" s="91"/>
      <c r="K435" s="87"/>
    </row>
    <row r="436" spans="2:11">
      <c r="B436" s="79" t="s">
        <v>200</v>
      </c>
      <c r="C436" s="80"/>
      <c r="D436" s="81"/>
      <c r="E436" s="81"/>
      <c r="F436" s="99"/>
      <c r="G436" s="83"/>
      <c r="H436" s="100"/>
      <c r="I436" s="83">
        <v>-166.13537708499999</v>
      </c>
      <c r="J436" s="84">
        <f t="shared" si="6"/>
        <v>0.17480420433003954</v>
      </c>
      <c r="K436" s="84">
        <f>I436/'סכום נכסי הקרן'!$C$42</f>
        <v>-1.3640914994822546E-3</v>
      </c>
    </row>
    <row r="437" spans="2:11">
      <c r="B437" s="85" t="s">
        <v>190</v>
      </c>
      <c r="C437" s="80"/>
      <c r="D437" s="81"/>
      <c r="E437" s="81"/>
      <c r="F437" s="99"/>
      <c r="G437" s="83"/>
      <c r="H437" s="100"/>
      <c r="I437" s="83">
        <v>-170.42732169500002</v>
      </c>
      <c r="J437" s="84">
        <f t="shared" si="6"/>
        <v>0.17932009959415179</v>
      </c>
      <c r="K437" s="84">
        <f>I437/'סכום נכסי הקרן'!$C$42</f>
        <v>-1.3993314661977984E-3</v>
      </c>
    </row>
    <row r="438" spans="2:11">
      <c r="B438" s="86" t="s">
        <v>2919</v>
      </c>
      <c r="C438" s="87" t="s">
        <v>2920</v>
      </c>
      <c r="D438" s="88" t="s">
        <v>681</v>
      </c>
      <c r="E438" s="88" t="s">
        <v>140</v>
      </c>
      <c r="F438" s="101">
        <v>44909</v>
      </c>
      <c r="G438" s="90">
        <v>169045.31592399999</v>
      </c>
      <c r="H438" s="102">
        <v>-6.8233620000000004</v>
      </c>
      <c r="I438" s="90">
        <v>-11.534573356000001</v>
      </c>
      <c r="J438" s="91">
        <f t="shared" si="6"/>
        <v>1.2136439289209648E-2</v>
      </c>
      <c r="K438" s="91">
        <f>I438/'סכום נכסי הקרן'!$C$42</f>
        <v>-9.4707182426437657E-5</v>
      </c>
    </row>
    <row r="439" spans="2:11">
      <c r="B439" s="86" t="s">
        <v>2919</v>
      </c>
      <c r="C439" s="87" t="s">
        <v>2921</v>
      </c>
      <c r="D439" s="88" t="s">
        <v>681</v>
      </c>
      <c r="E439" s="88" t="s">
        <v>140</v>
      </c>
      <c r="F439" s="101">
        <v>44910</v>
      </c>
      <c r="G439" s="90">
        <v>226999.27880500001</v>
      </c>
      <c r="H439" s="102">
        <v>-5.0480140000000002</v>
      </c>
      <c r="I439" s="90">
        <v>-11.458956269</v>
      </c>
      <c r="J439" s="91">
        <f t="shared" si="6"/>
        <v>1.2056876555740618E-2</v>
      </c>
      <c r="K439" s="91">
        <f>I439/'סכום נכסי הקרן'!$C$42</f>
        <v>-9.4086311499353066E-5</v>
      </c>
    </row>
    <row r="440" spans="2:11">
      <c r="B440" s="86" t="s">
        <v>2922</v>
      </c>
      <c r="C440" s="87" t="s">
        <v>2923</v>
      </c>
      <c r="D440" s="88" t="s">
        <v>681</v>
      </c>
      <c r="E440" s="88" t="s">
        <v>131</v>
      </c>
      <c r="F440" s="101">
        <v>44868</v>
      </c>
      <c r="G440" s="90">
        <v>96720.426032000003</v>
      </c>
      <c r="H440" s="102">
        <v>3.7911830000000002</v>
      </c>
      <c r="I440" s="90">
        <v>3.666848173</v>
      </c>
      <c r="J440" s="91">
        <f t="shared" si="6"/>
        <v>-3.8581817342394132E-3</v>
      </c>
      <c r="K440" s="91">
        <f>I440/'סכום נכסי הקרן'!$C$42</f>
        <v>3.0107473257319548E-5</v>
      </c>
    </row>
    <row r="441" spans="2:11">
      <c r="B441" s="86" t="s">
        <v>2924</v>
      </c>
      <c r="C441" s="87" t="s">
        <v>2925</v>
      </c>
      <c r="D441" s="88" t="s">
        <v>681</v>
      </c>
      <c r="E441" s="88" t="s">
        <v>131</v>
      </c>
      <c r="F441" s="101">
        <v>44788</v>
      </c>
      <c r="G441" s="90">
        <v>439725.376743</v>
      </c>
      <c r="H441" s="102">
        <v>-10.487501999999999</v>
      </c>
      <c r="I441" s="90">
        <v>-46.116209542999997</v>
      </c>
      <c r="J441" s="91">
        <f t="shared" si="6"/>
        <v>4.8522520954444738E-2</v>
      </c>
      <c r="K441" s="91">
        <f>I441/'סכום נכסי הקרן'!$C$42</f>
        <v>-3.7864740508437107E-4</v>
      </c>
    </row>
    <row r="442" spans="2:11">
      <c r="B442" s="86" t="s">
        <v>2924</v>
      </c>
      <c r="C442" s="87" t="s">
        <v>2926</v>
      </c>
      <c r="D442" s="88" t="s">
        <v>681</v>
      </c>
      <c r="E442" s="88" t="s">
        <v>131</v>
      </c>
      <c r="F442" s="101">
        <v>44782</v>
      </c>
      <c r="G442" s="90">
        <v>284596.94984100002</v>
      </c>
      <c r="H442" s="102">
        <v>-6.7236520000000004</v>
      </c>
      <c r="I442" s="90">
        <v>-19.135307520999998</v>
      </c>
      <c r="J442" s="91">
        <f t="shared" si="6"/>
        <v>2.013377442245582E-2</v>
      </c>
      <c r="K442" s="91">
        <f>I442/'סכום נכסי הקרן'!$C$42</f>
        <v>-1.5711470240333103E-4</v>
      </c>
    </row>
    <row r="443" spans="2:11">
      <c r="B443" s="86" t="s">
        <v>2924</v>
      </c>
      <c r="C443" s="87" t="s">
        <v>2927</v>
      </c>
      <c r="D443" s="88" t="s">
        <v>681</v>
      </c>
      <c r="E443" s="88" t="s">
        <v>131</v>
      </c>
      <c r="F443" s="101">
        <v>44788</v>
      </c>
      <c r="G443" s="90">
        <v>433906.72610899998</v>
      </c>
      <c r="H443" s="102">
        <v>-10.348387000000001</v>
      </c>
      <c r="I443" s="90">
        <v>-44.902345767999996</v>
      </c>
      <c r="J443" s="91">
        <f t="shared" si="6"/>
        <v>4.7245318620559099E-2</v>
      </c>
      <c r="K443" s="91">
        <f>I443/'סכום נכסי הקרן'!$C$42</f>
        <v>-3.6868070632303638E-4</v>
      </c>
    </row>
    <row r="444" spans="2:11">
      <c r="B444" s="86" t="s">
        <v>2924</v>
      </c>
      <c r="C444" s="87" t="s">
        <v>2928</v>
      </c>
      <c r="D444" s="88" t="s">
        <v>681</v>
      </c>
      <c r="E444" s="88" t="s">
        <v>131</v>
      </c>
      <c r="F444" s="101">
        <v>44712</v>
      </c>
      <c r="G444" s="90">
        <v>600999.75032600004</v>
      </c>
      <c r="H444" s="102">
        <v>-6.4723560000000004</v>
      </c>
      <c r="I444" s="90">
        <v>-38.898844801000003</v>
      </c>
      <c r="J444" s="91">
        <f t="shared" si="6"/>
        <v>4.0928559191324876E-2</v>
      </c>
      <c r="K444" s="91">
        <f>I444/'סכום נכסי הקרן'!$C$42</f>
        <v>-3.1938762510272362E-4</v>
      </c>
    </row>
    <row r="445" spans="2:11">
      <c r="B445" s="86" t="s">
        <v>2929</v>
      </c>
      <c r="C445" s="87" t="s">
        <v>2930</v>
      </c>
      <c r="D445" s="88" t="s">
        <v>681</v>
      </c>
      <c r="E445" s="88" t="s">
        <v>131</v>
      </c>
      <c r="F445" s="101">
        <v>44743</v>
      </c>
      <c r="G445" s="90">
        <v>76853.998324999993</v>
      </c>
      <c r="H445" s="102">
        <v>-8.6671630000000004</v>
      </c>
      <c r="I445" s="90">
        <v>-6.6610611200000012</v>
      </c>
      <c r="J445" s="91">
        <f t="shared" si="6"/>
        <v>7.0086306089980378E-3</v>
      </c>
      <c r="K445" s="91">
        <f>I445/'סכום נכסי הקרן'!$C$42</f>
        <v>-5.4692125245996934E-5</v>
      </c>
    </row>
    <row r="446" spans="2:11">
      <c r="B446" s="86" t="s">
        <v>2931</v>
      </c>
      <c r="C446" s="87" t="s">
        <v>2932</v>
      </c>
      <c r="D446" s="88" t="s">
        <v>681</v>
      </c>
      <c r="E446" s="88" t="s">
        <v>140</v>
      </c>
      <c r="F446" s="101">
        <v>44715</v>
      </c>
      <c r="G446" s="90">
        <v>101146.871742</v>
      </c>
      <c r="H446" s="102">
        <v>-0.72754399999999997</v>
      </c>
      <c r="I446" s="90">
        <v>-0.735887862</v>
      </c>
      <c r="J446" s="91">
        <f t="shared" si="6"/>
        <v>7.7428597358423926E-4</v>
      </c>
      <c r="K446" s="91">
        <f>I446/'סכום נכסי הקרן'!$C$42</f>
        <v>-6.042171118152554E-6</v>
      </c>
    </row>
    <row r="447" spans="2:11">
      <c r="B447" s="86" t="s">
        <v>2933</v>
      </c>
      <c r="C447" s="87" t="s">
        <v>2934</v>
      </c>
      <c r="D447" s="88" t="s">
        <v>681</v>
      </c>
      <c r="E447" s="88" t="s">
        <v>131</v>
      </c>
      <c r="F447" s="101">
        <v>44860</v>
      </c>
      <c r="G447" s="90">
        <v>71689.377084000007</v>
      </c>
      <c r="H447" s="102">
        <v>7.461379</v>
      </c>
      <c r="I447" s="90">
        <v>5.3490163720000004</v>
      </c>
      <c r="J447" s="91">
        <f t="shared" si="6"/>
        <v>-5.6281242879258906E-3</v>
      </c>
      <c r="K447" s="91">
        <f>I447/'סכום נכסי הקרן'!$C$42</f>
        <v>4.3919289748284445E-5</v>
      </c>
    </row>
    <row r="448" spans="2:11">
      <c r="B448" s="92"/>
      <c r="C448" s="87"/>
      <c r="D448" s="87"/>
      <c r="E448" s="87"/>
      <c r="F448" s="87"/>
      <c r="G448" s="90"/>
      <c r="H448" s="102"/>
      <c r="I448" s="87"/>
      <c r="J448" s="91"/>
      <c r="K448" s="87"/>
    </row>
    <row r="449" spans="2:11">
      <c r="B449" s="92" t="s">
        <v>191</v>
      </c>
      <c r="C449" s="87"/>
      <c r="D449" s="88"/>
      <c r="E449" s="88"/>
      <c r="F449" s="101"/>
      <c r="G449" s="90"/>
      <c r="H449" s="102"/>
      <c r="I449" s="90">
        <v>4.2919446099999998</v>
      </c>
      <c r="J449" s="91">
        <f t="shared" si="6"/>
        <v>-4.5158952641122354E-3</v>
      </c>
      <c r="K449" s="91">
        <f>I449/'סכום נכסי הקרן'!$C$42</f>
        <v>3.5239966715543579E-5</v>
      </c>
    </row>
    <row r="450" spans="2:11">
      <c r="B450" s="86" t="s">
        <v>2935</v>
      </c>
      <c r="C450" s="87" t="s">
        <v>2936</v>
      </c>
      <c r="D450" s="88" t="s">
        <v>681</v>
      </c>
      <c r="E450" s="88" t="s">
        <v>131</v>
      </c>
      <c r="F450" s="101">
        <v>44817</v>
      </c>
      <c r="G450" s="90">
        <v>396378.04859999998</v>
      </c>
      <c r="H450" s="102">
        <v>1.0827910000000001</v>
      </c>
      <c r="I450" s="90">
        <v>4.2919446099999998</v>
      </c>
      <c r="J450" s="91">
        <f t="shared" si="6"/>
        <v>-4.5158952641122354E-3</v>
      </c>
      <c r="K450" s="91">
        <f>I450/'סכום נכסי הקרן'!$C$42</f>
        <v>3.5239966715543579E-5</v>
      </c>
    </row>
    <row r="451" spans="2:11">
      <c r="B451" s="93"/>
      <c r="C451" s="94"/>
      <c r="D451" s="94"/>
      <c r="E451" s="94"/>
      <c r="F451" s="94"/>
      <c r="G451" s="94"/>
      <c r="H451" s="94"/>
      <c r="I451" s="94"/>
      <c r="J451" s="94"/>
      <c r="K451" s="94"/>
    </row>
    <row r="452" spans="2:11">
      <c r="B452" s="93"/>
      <c r="C452" s="94"/>
      <c r="D452" s="94"/>
      <c r="E452" s="94"/>
      <c r="F452" s="94"/>
      <c r="G452" s="94"/>
      <c r="H452" s="94"/>
      <c r="I452" s="94"/>
      <c r="J452" s="94"/>
      <c r="K452" s="94"/>
    </row>
    <row r="453" spans="2:11">
      <c r="B453" s="93"/>
      <c r="C453" s="94"/>
      <c r="D453" s="94"/>
      <c r="E453" s="94"/>
      <c r="F453" s="94"/>
      <c r="G453" s="94"/>
      <c r="H453" s="94"/>
      <c r="I453" s="94"/>
      <c r="J453" s="94"/>
      <c r="K453" s="94"/>
    </row>
    <row r="454" spans="2:11">
      <c r="B454" s="109" t="s">
        <v>219</v>
      </c>
      <c r="C454" s="94"/>
      <c r="D454" s="94"/>
      <c r="E454" s="94"/>
      <c r="F454" s="94"/>
      <c r="G454" s="94"/>
      <c r="H454" s="94"/>
      <c r="I454" s="94"/>
      <c r="J454" s="94"/>
      <c r="K454" s="94"/>
    </row>
    <row r="455" spans="2:11">
      <c r="B455" s="109" t="s">
        <v>112</v>
      </c>
      <c r="C455" s="94"/>
      <c r="D455" s="94"/>
      <c r="E455" s="94"/>
      <c r="F455" s="94"/>
      <c r="G455" s="94"/>
      <c r="H455" s="94"/>
      <c r="I455" s="94"/>
      <c r="J455" s="94"/>
      <c r="K455" s="94"/>
    </row>
    <row r="456" spans="2:11">
      <c r="B456" s="109" t="s">
        <v>202</v>
      </c>
      <c r="C456" s="94"/>
      <c r="D456" s="94"/>
      <c r="E456" s="94"/>
      <c r="F456" s="94"/>
      <c r="G456" s="94"/>
      <c r="H456" s="94"/>
      <c r="I456" s="94"/>
      <c r="J456" s="94"/>
      <c r="K456" s="94"/>
    </row>
    <row r="457" spans="2:11">
      <c r="B457" s="109" t="s">
        <v>210</v>
      </c>
      <c r="C457" s="94"/>
      <c r="D457" s="94"/>
      <c r="E457" s="94"/>
      <c r="F457" s="94"/>
      <c r="G457" s="94"/>
      <c r="H457" s="94"/>
      <c r="I457" s="94"/>
      <c r="J457" s="94"/>
      <c r="K457" s="94"/>
    </row>
    <row r="458" spans="2:11">
      <c r="B458" s="93"/>
      <c r="C458" s="94"/>
      <c r="D458" s="94"/>
      <c r="E458" s="94"/>
      <c r="F458" s="94"/>
      <c r="G458" s="94"/>
      <c r="H458" s="94"/>
      <c r="I458" s="94"/>
      <c r="J458" s="94"/>
      <c r="K458" s="94"/>
    </row>
    <row r="459" spans="2:11">
      <c r="B459" s="93"/>
      <c r="C459" s="94"/>
      <c r="D459" s="94"/>
      <c r="E459" s="94"/>
      <c r="F459" s="94"/>
      <c r="G459" s="94"/>
      <c r="H459" s="94"/>
      <c r="I459" s="94"/>
      <c r="J459" s="94"/>
      <c r="K459" s="94"/>
    </row>
    <row r="460" spans="2:11">
      <c r="B460" s="93"/>
      <c r="C460" s="94"/>
      <c r="D460" s="94"/>
      <c r="E460" s="94"/>
      <c r="F460" s="94"/>
      <c r="G460" s="94"/>
      <c r="H460" s="94"/>
      <c r="I460" s="94"/>
      <c r="J460" s="94"/>
      <c r="K460" s="94"/>
    </row>
    <row r="461" spans="2:11">
      <c r="B461" s="93"/>
      <c r="C461" s="94"/>
      <c r="D461" s="94"/>
      <c r="E461" s="94"/>
      <c r="F461" s="94"/>
      <c r="G461" s="94"/>
      <c r="H461" s="94"/>
      <c r="I461" s="94"/>
      <c r="J461" s="94"/>
      <c r="K461" s="94"/>
    </row>
    <row r="462" spans="2:11">
      <c r="B462" s="93"/>
      <c r="C462" s="94"/>
      <c r="D462" s="94"/>
      <c r="E462" s="94"/>
      <c r="F462" s="94"/>
      <c r="G462" s="94"/>
      <c r="H462" s="94"/>
      <c r="I462" s="94"/>
      <c r="J462" s="94"/>
      <c r="K462" s="94"/>
    </row>
    <row r="463" spans="2:11">
      <c r="B463" s="93"/>
      <c r="C463" s="94"/>
      <c r="D463" s="94"/>
      <c r="E463" s="94"/>
      <c r="F463" s="94"/>
      <c r="G463" s="94"/>
      <c r="H463" s="94"/>
      <c r="I463" s="94"/>
      <c r="J463" s="94"/>
      <c r="K463" s="94"/>
    </row>
    <row r="464" spans="2:11">
      <c r="B464" s="93"/>
      <c r="C464" s="94"/>
      <c r="D464" s="94"/>
      <c r="E464" s="94"/>
      <c r="F464" s="94"/>
      <c r="G464" s="94"/>
      <c r="H464" s="94"/>
      <c r="I464" s="94"/>
      <c r="J464" s="94"/>
      <c r="K464" s="94"/>
    </row>
    <row r="465" spans="2:11">
      <c r="B465" s="93"/>
      <c r="C465" s="94"/>
      <c r="D465" s="94"/>
      <c r="E465" s="94"/>
      <c r="F465" s="94"/>
      <c r="G465" s="94"/>
      <c r="H465" s="94"/>
      <c r="I465" s="94"/>
      <c r="J465" s="94"/>
      <c r="K465" s="94"/>
    </row>
    <row r="466" spans="2:11">
      <c r="B466" s="93"/>
      <c r="C466" s="94"/>
      <c r="D466" s="94"/>
      <c r="E466" s="94"/>
      <c r="F466" s="94"/>
      <c r="G466" s="94"/>
      <c r="H466" s="94"/>
      <c r="I466" s="94"/>
      <c r="J466" s="94"/>
      <c r="K466" s="94"/>
    </row>
    <row r="467" spans="2:11">
      <c r="B467" s="93"/>
      <c r="C467" s="94"/>
      <c r="D467" s="94"/>
      <c r="E467" s="94"/>
      <c r="F467" s="94"/>
      <c r="G467" s="94"/>
      <c r="H467" s="94"/>
      <c r="I467" s="94"/>
      <c r="J467" s="94"/>
      <c r="K467" s="94"/>
    </row>
    <row r="468" spans="2:11">
      <c r="B468" s="93"/>
      <c r="C468" s="94"/>
      <c r="D468" s="94"/>
      <c r="E468" s="94"/>
      <c r="F468" s="94"/>
      <c r="G468" s="94"/>
      <c r="H468" s="94"/>
      <c r="I468" s="94"/>
      <c r="J468" s="94"/>
      <c r="K468" s="94"/>
    </row>
    <row r="469" spans="2:11">
      <c r="B469" s="93"/>
      <c r="C469" s="94"/>
      <c r="D469" s="94"/>
      <c r="E469" s="94"/>
      <c r="F469" s="94"/>
      <c r="G469" s="94"/>
      <c r="H469" s="94"/>
      <c r="I469" s="94"/>
      <c r="J469" s="94"/>
      <c r="K469" s="94"/>
    </row>
    <row r="470" spans="2:11">
      <c r="B470" s="93"/>
      <c r="C470" s="94"/>
      <c r="D470" s="94"/>
      <c r="E470" s="94"/>
      <c r="F470" s="94"/>
      <c r="G470" s="94"/>
      <c r="H470" s="94"/>
      <c r="I470" s="94"/>
      <c r="J470" s="94"/>
      <c r="K470" s="94"/>
    </row>
    <row r="471" spans="2:11">
      <c r="B471" s="93"/>
      <c r="C471" s="94"/>
      <c r="D471" s="94"/>
      <c r="E471" s="94"/>
      <c r="F471" s="94"/>
      <c r="G471" s="94"/>
      <c r="H471" s="94"/>
      <c r="I471" s="94"/>
      <c r="J471" s="94"/>
      <c r="K471" s="94"/>
    </row>
    <row r="472" spans="2:11">
      <c r="B472" s="93"/>
      <c r="C472" s="94"/>
      <c r="D472" s="94"/>
      <c r="E472" s="94"/>
      <c r="F472" s="94"/>
      <c r="G472" s="94"/>
      <c r="H472" s="94"/>
      <c r="I472" s="94"/>
      <c r="J472" s="94"/>
      <c r="K472" s="94"/>
    </row>
    <row r="473" spans="2:11">
      <c r="B473" s="93"/>
      <c r="C473" s="94"/>
      <c r="D473" s="94"/>
      <c r="E473" s="94"/>
      <c r="F473" s="94"/>
      <c r="G473" s="94"/>
      <c r="H473" s="94"/>
      <c r="I473" s="94"/>
      <c r="J473" s="94"/>
      <c r="K473" s="94"/>
    </row>
    <row r="474" spans="2:11">
      <c r="B474" s="93"/>
      <c r="C474" s="94"/>
      <c r="D474" s="94"/>
      <c r="E474" s="94"/>
      <c r="F474" s="94"/>
      <c r="G474" s="94"/>
      <c r="H474" s="94"/>
      <c r="I474" s="94"/>
      <c r="J474" s="94"/>
      <c r="K474" s="94"/>
    </row>
    <row r="475" spans="2:11">
      <c r="B475" s="93"/>
      <c r="C475" s="94"/>
      <c r="D475" s="94"/>
      <c r="E475" s="94"/>
      <c r="F475" s="94"/>
      <c r="G475" s="94"/>
      <c r="H475" s="94"/>
      <c r="I475" s="94"/>
      <c r="J475" s="94"/>
      <c r="K475" s="94"/>
    </row>
    <row r="476" spans="2:11">
      <c r="B476" s="93"/>
      <c r="C476" s="94"/>
      <c r="D476" s="94"/>
      <c r="E476" s="94"/>
      <c r="F476" s="94"/>
      <c r="G476" s="94"/>
      <c r="H476" s="94"/>
      <c r="I476" s="94"/>
      <c r="J476" s="94"/>
      <c r="K476" s="94"/>
    </row>
    <row r="477" spans="2:11">
      <c r="B477" s="93"/>
      <c r="C477" s="94"/>
      <c r="D477" s="94"/>
      <c r="E477" s="94"/>
      <c r="F477" s="94"/>
      <c r="G477" s="94"/>
      <c r="H477" s="94"/>
      <c r="I477" s="94"/>
      <c r="J477" s="94"/>
      <c r="K477" s="94"/>
    </row>
    <row r="478" spans="2:11">
      <c r="B478" s="93"/>
      <c r="C478" s="94"/>
      <c r="D478" s="94"/>
      <c r="E478" s="94"/>
      <c r="F478" s="94"/>
      <c r="G478" s="94"/>
      <c r="H478" s="94"/>
      <c r="I478" s="94"/>
      <c r="J478" s="94"/>
      <c r="K478" s="94"/>
    </row>
    <row r="479" spans="2:11">
      <c r="B479" s="93"/>
      <c r="C479" s="94"/>
      <c r="D479" s="94"/>
      <c r="E479" s="94"/>
      <c r="F479" s="94"/>
      <c r="G479" s="94"/>
      <c r="H479" s="94"/>
      <c r="I479" s="94"/>
      <c r="J479" s="94"/>
      <c r="K479" s="94"/>
    </row>
    <row r="480" spans="2:11">
      <c r="B480" s="93"/>
      <c r="C480" s="94"/>
      <c r="D480" s="94"/>
      <c r="E480" s="94"/>
      <c r="F480" s="94"/>
      <c r="G480" s="94"/>
      <c r="H480" s="94"/>
      <c r="I480" s="94"/>
      <c r="J480" s="94"/>
      <c r="K480" s="94"/>
    </row>
    <row r="481" spans="2:11">
      <c r="B481" s="93"/>
      <c r="C481" s="94"/>
      <c r="D481" s="94"/>
      <c r="E481" s="94"/>
      <c r="F481" s="94"/>
      <c r="G481" s="94"/>
      <c r="H481" s="94"/>
      <c r="I481" s="94"/>
      <c r="J481" s="94"/>
      <c r="K481" s="94"/>
    </row>
    <row r="482" spans="2:11">
      <c r="B482" s="93"/>
      <c r="C482" s="94"/>
      <c r="D482" s="94"/>
      <c r="E482" s="94"/>
      <c r="F482" s="94"/>
      <c r="G482" s="94"/>
      <c r="H482" s="94"/>
      <c r="I482" s="94"/>
      <c r="J482" s="94"/>
      <c r="K482" s="94"/>
    </row>
    <row r="483" spans="2:11">
      <c r="B483" s="93"/>
      <c r="C483" s="94"/>
      <c r="D483" s="94"/>
      <c r="E483" s="94"/>
      <c r="F483" s="94"/>
      <c r="G483" s="94"/>
      <c r="H483" s="94"/>
      <c r="I483" s="94"/>
      <c r="J483" s="94"/>
      <c r="K483" s="94"/>
    </row>
    <row r="484" spans="2:11">
      <c r="B484" s="93"/>
      <c r="C484" s="94"/>
      <c r="D484" s="94"/>
      <c r="E484" s="94"/>
      <c r="F484" s="94"/>
      <c r="G484" s="94"/>
      <c r="H484" s="94"/>
      <c r="I484" s="94"/>
      <c r="J484" s="94"/>
      <c r="K484" s="94"/>
    </row>
    <row r="485" spans="2:11">
      <c r="B485" s="93"/>
      <c r="C485" s="94"/>
      <c r="D485" s="94"/>
      <c r="E485" s="94"/>
      <c r="F485" s="94"/>
      <c r="G485" s="94"/>
      <c r="H485" s="94"/>
      <c r="I485" s="94"/>
      <c r="J485" s="94"/>
      <c r="K485" s="94"/>
    </row>
    <row r="486" spans="2:11">
      <c r="B486" s="93"/>
      <c r="C486" s="94"/>
      <c r="D486" s="94"/>
      <c r="E486" s="94"/>
      <c r="F486" s="94"/>
      <c r="G486" s="94"/>
      <c r="H486" s="94"/>
      <c r="I486" s="94"/>
      <c r="J486" s="94"/>
      <c r="K486" s="94"/>
    </row>
    <row r="487" spans="2:11">
      <c r="B487" s="93"/>
      <c r="C487" s="94"/>
      <c r="D487" s="94"/>
      <c r="E487" s="94"/>
      <c r="F487" s="94"/>
      <c r="G487" s="94"/>
      <c r="H487" s="94"/>
      <c r="I487" s="94"/>
      <c r="J487" s="94"/>
      <c r="K487" s="94"/>
    </row>
    <row r="488" spans="2:11">
      <c r="B488" s="93"/>
      <c r="C488" s="94"/>
      <c r="D488" s="94"/>
      <c r="E488" s="94"/>
      <c r="F488" s="94"/>
      <c r="G488" s="94"/>
      <c r="H488" s="94"/>
      <c r="I488" s="94"/>
      <c r="J488" s="94"/>
      <c r="K488" s="94"/>
    </row>
    <row r="489" spans="2:11">
      <c r="B489" s="93"/>
      <c r="C489" s="94"/>
      <c r="D489" s="94"/>
      <c r="E489" s="94"/>
      <c r="F489" s="94"/>
      <c r="G489" s="94"/>
      <c r="H489" s="94"/>
      <c r="I489" s="94"/>
      <c r="J489" s="94"/>
      <c r="K489" s="94"/>
    </row>
    <row r="490" spans="2:11">
      <c r="B490" s="93"/>
      <c r="C490" s="94"/>
      <c r="D490" s="94"/>
      <c r="E490" s="94"/>
      <c r="F490" s="94"/>
      <c r="G490" s="94"/>
      <c r="H490" s="94"/>
      <c r="I490" s="94"/>
      <c r="J490" s="94"/>
      <c r="K490" s="94"/>
    </row>
    <row r="491" spans="2:11">
      <c r="B491" s="93"/>
      <c r="C491" s="94"/>
      <c r="D491" s="94"/>
      <c r="E491" s="94"/>
      <c r="F491" s="94"/>
      <c r="G491" s="94"/>
      <c r="H491" s="94"/>
      <c r="I491" s="94"/>
      <c r="J491" s="94"/>
      <c r="K491" s="94"/>
    </row>
    <row r="492" spans="2:11">
      <c r="B492" s="93"/>
      <c r="C492" s="94"/>
      <c r="D492" s="94"/>
      <c r="E492" s="94"/>
      <c r="F492" s="94"/>
      <c r="G492" s="94"/>
      <c r="H492" s="94"/>
      <c r="I492" s="94"/>
      <c r="J492" s="94"/>
      <c r="K492" s="94"/>
    </row>
    <row r="493" spans="2:11">
      <c r="B493" s="93"/>
      <c r="C493" s="94"/>
      <c r="D493" s="94"/>
      <c r="E493" s="94"/>
      <c r="F493" s="94"/>
      <c r="G493" s="94"/>
      <c r="H493" s="94"/>
      <c r="I493" s="94"/>
      <c r="J493" s="94"/>
      <c r="K493" s="94"/>
    </row>
    <row r="494" spans="2:11">
      <c r="B494" s="93"/>
      <c r="C494" s="94"/>
      <c r="D494" s="94"/>
      <c r="E494" s="94"/>
      <c r="F494" s="94"/>
      <c r="G494" s="94"/>
      <c r="H494" s="94"/>
      <c r="I494" s="94"/>
      <c r="J494" s="94"/>
      <c r="K494" s="94"/>
    </row>
    <row r="495" spans="2:11">
      <c r="B495" s="93"/>
      <c r="C495" s="94"/>
      <c r="D495" s="94"/>
      <c r="E495" s="94"/>
      <c r="F495" s="94"/>
      <c r="G495" s="94"/>
      <c r="H495" s="94"/>
      <c r="I495" s="94"/>
      <c r="J495" s="94"/>
      <c r="K495" s="94"/>
    </row>
    <row r="496" spans="2:11">
      <c r="B496" s="93"/>
      <c r="C496" s="94"/>
      <c r="D496" s="94"/>
      <c r="E496" s="94"/>
      <c r="F496" s="94"/>
      <c r="G496" s="94"/>
      <c r="H496" s="94"/>
      <c r="I496" s="94"/>
      <c r="J496" s="94"/>
      <c r="K496" s="94"/>
    </row>
    <row r="497" spans="2:11">
      <c r="B497" s="93"/>
      <c r="C497" s="94"/>
      <c r="D497" s="94"/>
      <c r="E497" s="94"/>
      <c r="F497" s="94"/>
      <c r="G497" s="94"/>
      <c r="H497" s="94"/>
      <c r="I497" s="94"/>
      <c r="J497" s="94"/>
      <c r="K497" s="94"/>
    </row>
    <row r="498" spans="2:11">
      <c r="B498" s="93"/>
      <c r="C498" s="94"/>
      <c r="D498" s="94"/>
      <c r="E498" s="94"/>
      <c r="F498" s="94"/>
      <c r="G498" s="94"/>
      <c r="H498" s="94"/>
      <c r="I498" s="94"/>
      <c r="J498" s="94"/>
      <c r="K498" s="94"/>
    </row>
    <row r="499" spans="2:11">
      <c r="B499" s="93"/>
      <c r="C499" s="94"/>
      <c r="D499" s="94"/>
      <c r="E499" s="94"/>
      <c r="F499" s="94"/>
      <c r="G499" s="94"/>
      <c r="H499" s="94"/>
      <c r="I499" s="94"/>
      <c r="J499" s="94"/>
      <c r="K499" s="94"/>
    </row>
    <row r="500" spans="2:11">
      <c r="B500" s="93"/>
      <c r="C500" s="94"/>
      <c r="D500" s="94"/>
      <c r="E500" s="94"/>
      <c r="F500" s="94"/>
      <c r="G500" s="94"/>
      <c r="H500" s="94"/>
      <c r="I500" s="94"/>
      <c r="J500" s="94"/>
      <c r="K500" s="94"/>
    </row>
    <row r="501" spans="2:11">
      <c r="B501" s="93"/>
      <c r="C501" s="94"/>
      <c r="D501" s="94"/>
      <c r="E501" s="94"/>
      <c r="F501" s="94"/>
      <c r="G501" s="94"/>
      <c r="H501" s="94"/>
      <c r="I501" s="94"/>
      <c r="J501" s="94"/>
      <c r="K501" s="94"/>
    </row>
    <row r="502" spans="2:11">
      <c r="B502" s="93"/>
      <c r="C502" s="94"/>
      <c r="D502" s="94"/>
      <c r="E502" s="94"/>
      <c r="F502" s="94"/>
      <c r="G502" s="94"/>
      <c r="H502" s="94"/>
      <c r="I502" s="94"/>
      <c r="J502" s="94"/>
      <c r="K502" s="94"/>
    </row>
    <row r="503" spans="2:11">
      <c r="B503" s="93"/>
      <c r="C503" s="94"/>
      <c r="D503" s="94"/>
      <c r="E503" s="94"/>
      <c r="F503" s="94"/>
      <c r="G503" s="94"/>
      <c r="H503" s="94"/>
      <c r="I503" s="94"/>
      <c r="J503" s="94"/>
      <c r="K503" s="94"/>
    </row>
    <row r="504" spans="2:11">
      <c r="B504" s="93"/>
      <c r="C504" s="94"/>
      <c r="D504" s="94"/>
      <c r="E504" s="94"/>
      <c r="F504" s="94"/>
      <c r="G504" s="94"/>
      <c r="H504" s="94"/>
      <c r="I504" s="94"/>
      <c r="J504" s="94"/>
      <c r="K504" s="94"/>
    </row>
    <row r="505" spans="2:11">
      <c r="B505" s="93"/>
      <c r="C505" s="94"/>
      <c r="D505" s="94"/>
      <c r="E505" s="94"/>
      <c r="F505" s="94"/>
      <c r="G505" s="94"/>
      <c r="H505" s="94"/>
      <c r="I505" s="94"/>
      <c r="J505" s="94"/>
      <c r="K505" s="94"/>
    </row>
    <row r="506" spans="2:11">
      <c r="B506" s="93"/>
      <c r="C506" s="94"/>
      <c r="D506" s="94"/>
      <c r="E506" s="94"/>
      <c r="F506" s="94"/>
      <c r="G506" s="94"/>
      <c r="H506" s="94"/>
      <c r="I506" s="94"/>
      <c r="J506" s="94"/>
      <c r="K506" s="94"/>
    </row>
    <row r="507" spans="2:11">
      <c r="B507" s="93"/>
      <c r="C507" s="94"/>
      <c r="D507" s="94"/>
      <c r="E507" s="94"/>
      <c r="F507" s="94"/>
      <c r="G507" s="94"/>
      <c r="H507" s="94"/>
      <c r="I507" s="94"/>
      <c r="J507" s="94"/>
      <c r="K507" s="94"/>
    </row>
    <row r="508" spans="2:11">
      <c r="B508" s="93"/>
      <c r="C508" s="94"/>
      <c r="D508" s="94"/>
      <c r="E508" s="94"/>
      <c r="F508" s="94"/>
      <c r="G508" s="94"/>
      <c r="H508" s="94"/>
      <c r="I508" s="94"/>
      <c r="J508" s="94"/>
      <c r="K508" s="94"/>
    </row>
    <row r="509" spans="2:11">
      <c r="B509" s="93"/>
      <c r="C509" s="94"/>
      <c r="D509" s="94"/>
      <c r="E509" s="94"/>
      <c r="F509" s="94"/>
      <c r="G509" s="94"/>
      <c r="H509" s="94"/>
      <c r="I509" s="94"/>
      <c r="J509" s="94"/>
      <c r="K509" s="94"/>
    </row>
    <row r="510" spans="2:11">
      <c r="B510" s="93"/>
      <c r="C510" s="94"/>
      <c r="D510" s="94"/>
      <c r="E510" s="94"/>
      <c r="F510" s="94"/>
      <c r="G510" s="94"/>
      <c r="H510" s="94"/>
      <c r="I510" s="94"/>
      <c r="J510" s="94"/>
      <c r="K510" s="94"/>
    </row>
    <row r="511" spans="2:11">
      <c r="B511" s="93"/>
      <c r="C511" s="94"/>
      <c r="D511" s="94"/>
      <c r="E511" s="94"/>
      <c r="F511" s="94"/>
      <c r="G511" s="94"/>
      <c r="H511" s="94"/>
      <c r="I511" s="94"/>
      <c r="J511" s="94"/>
      <c r="K511" s="94"/>
    </row>
    <row r="512" spans="2:11">
      <c r="B512" s="93"/>
      <c r="C512" s="94"/>
      <c r="D512" s="94"/>
      <c r="E512" s="94"/>
      <c r="F512" s="94"/>
      <c r="G512" s="94"/>
      <c r="H512" s="94"/>
      <c r="I512" s="94"/>
      <c r="J512" s="94"/>
      <c r="K512" s="94"/>
    </row>
    <row r="513" spans="2:11">
      <c r="B513" s="93"/>
      <c r="C513" s="94"/>
      <c r="D513" s="94"/>
      <c r="E513" s="94"/>
      <c r="F513" s="94"/>
      <c r="G513" s="94"/>
      <c r="H513" s="94"/>
      <c r="I513" s="94"/>
      <c r="J513" s="94"/>
      <c r="K513" s="94"/>
    </row>
    <row r="514" spans="2:11">
      <c r="B514" s="93"/>
      <c r="C514" s="94"/>
      <c r="D514" s="94"/>
      <c r="E514" s="94"/>
      <c r="F514" s="94"/>
      <c r="G514" s="94"/>
      <c r="H514" s="94"/>
      <c r="I514" s="94"/>
      <c r="J514" s="94"/>
      <c r="K514" s="94"/>
    </row>
    <row r="515" spans="2:11">
      <c r="B515" s="93"/>
      <c r="C515" s="94"/>
      <c r="D515" s="94"/>
      <c r="E515" s="94"/>
      <c r="F515" s="94"/>
      <c r="G515" s="94"/>
      <c r="H515" s="94"/>
      <c r="I515" s="94"/>
      <c r="J515" s="94"/>
      <c r="K515" s="94"/>
    </row>
    <row r="516" spans="2:11">
      <c r="B516" s="93"/>
      <c r="C516" s="94"/>
      <c r="D516" s="94"/>
      <c r="E516" s="94"/>
      <c r="F516" s="94"/>
      <c r="G516" s="94"/>
      <c r="H516" s="94"/>
      <c r="I516" s="94"/>
      <c r="J516" s="94"/>
      <c r="K516" s="94"/>
    </row>
    <row r="517" spans="2:11">
      <c r="B517" s="93"/>
      <c r="C517" s="94"/>
      <c r="D517" s="94"/>
      <c r="E517" s="94"/>
      <c r="F517" s="94"/>
      <c r="G517" s="94"/>
      <c r="H517" s="94"/>
      <c r="I517" s="94"/>
      <c r="J517" s="94"/>
      <c r="K517" s="94"/>
    </row>
    <row r="518" spans="2:11">
      <c r="B518" s="93"/>
      <c r="C518" s="94"/>
      <c r="D518" s="94"/>
      <c r="E518" s="94"/>
      <c r="F518" s="94"/>
      <c r="G518" s="94"/>
      <c r="H518" s="94"/>
      <c r="I518" s="94"/>
      <c r="J518" s="94"/>
      <c r="K518" s="94"/>
    </row>
    <row r="519" spans="2:11">
      <c r="B519" s="93"/>
      <c r="C519" s="94"/>
      <c r="D519" s="94"/>
      <c r="E519" s="94"/>
      <c r="F519" s="94"/>
      <c r="G519" s="94"/>
      <c r="H519" s="94"/>
      <c r="I519" s="94"/>
      <c r="J519" s="94"/>
      <c r="K519" s="94"/>
    </row>
    <row r="520" spans="2:11">
      <c r="B520" s="93"/>
      <c r="C520" s="94"/>
      <c r="D520" s="94"/>
      <c r="E520" s="94"/>
      <c r="F520" s="94"/>
      <c r="G520" s="94"/>
      <c r="H520" s="94"/>
      <c r="I520" s="94"/>
      <c r="J520" s="94"/>
      <c r="K520" s="94"/>
    </row>
    <row r="521" spans="2:11">
      <c r="B521" s="93"/>
      <c r="C521" s="94"/>
      <c r="D521" s="94"/>
      <c r="E521" s="94"/>
      <c r="F521" s="94"/>
      <c r="G521" s="94"/>
      <c r="H521" s="94"/>
      <c r="I521" s="94"/>
      <c r="J521" s="94"/>
      <c r="K521" s="94"/>
    </row>
    <row r="522" spans="2:11">
      <c r="B522" s="93"/>
      <c r="C522" s="94"/>
      <c r="D522" s="94"/>
      <c r="E522" s="94"/>
      <c r="F522" s="94"/>
      <c r="G522" s="94"/>
      <c r="H522" s="94"/>
      <c r="I522" s="94"/>
      <c r="J522" s="94"/>
      <c r="K522" s="94"/>
    </row>
    <row r="523" spans="2:11">
      <c r="B523" s="93"/>
      <c r="C523" s="94"/>
      <c r="D523" s="94"/>
      <c r="E523" s="94"/>
      <c r="F523" s="94"/>
      <c r="G523" s="94"/>
      <c r="H523" s="94"/>
      <c r="I523" s="94"/>
      <c r="J523" s="94"/>
      <c r="K523" s="94"/>
    </row>
    <row r="524" spans="2:11">
      <c r="B524" s="93"/>
      <c r="C524" s="94"/>
      <c r="D524" s="94"/>
      <c r="E524" s="94"/>
      <c r="F524" s="94"/>
      <c r="G524" s="94"/>
      <c r="H524" s="94"/>
      <c r="I524" s="94"/>
      <c r="J524" s="94"/>
      <c r="K524" s="94"/>
    </row>
    <row r="525" spans="2:11">
      <c r="B525" s="93"/>
      <c r="C525" s="94"/>
      <c r="D525" s="94"/>
      <c r="E525" s="94"/>
      <c r="F525" s="94"/>
      <c r="G525" s="94"/>
      <c r="H525" s="94"/>
      <c r="I525" s="94"/>
      <c r="J525" s="94"/>
      <c r="K525" s="94"/>
    </row>
    <row r="526" spans="2:11">
      <c r="B526" s="93"/>
      <c r="C526" s="94"/>
      <c r="D526" s="94"/>
      <c r="E526" s="94"/>
      <c r="F526" s="94"/>
      <c r="G526" s="94"/>
      <c r="H526" s="94"/>
      <c r="I526" s="94"/>
      <c r="J526" s="94"/>
      <c r="K526" s="94"/>
    </row>
    <row r="527" spans="2:11">
      <c r="B527" s="93"/>
      <c r="C527" s="94"/>
      <c r="D527" s="94"/>
      <c r="E527" s="94"/>
      <c r="F527" s="94"/>
      <c r="G527" s="94"/>
      <c r="H527" s="94"/>
      <c r="I527" s="94"/>
      <c r="J527" s="94"/>
      <c r="K527" s="94"/>
    </row>
    <row r="528" spans="2:11">
      <c r="B528" s="93"/>
      <c r="C528" s="94"/>
      <c r="D528" s="94"/>
      <c r="E528" s="94"/>
      <c r="F528" s="94"/>
      <c r="G528" s="94"/>
      <c r="H528" s="94"/>
      <c r="I528" s="94"/>
      <c r="J528" s="94"/>
      <c r="K528" s="94"/>
    </row>
    <row r="529" spans="2:11">
      <c r="B529" s="93"/>
      <c r="C529" s="94"/>
      <c r="D529" s="94"/>
      <c r="E529" s="94"/>
      <c r="F529" s="94"/>
      <c r="G529" s="94"/>
      <c r="H529" s="94"/>
      <c r="I529" s="94"/>
      <c r="J529" s="94"/>
      <c r="K529" s="94"/>
    </row>
    <row r="530" spans="2:11">
      <c r="B530" s="93"/>
      <c r="C530" s="94"/>
      <c r="D530" s="94"/>
      <c r="E530" s="94"/>
      <c r="F530" s="94"/>
      <c r="G530" s="94"/>
      <c r="H530" s="94"/>
      <c r="I530" s="94"/>
      <c r="J530" s="94"/>
      <c r="K530" s="94"/>
    </row>
    <row r="531" spans="2:11">
      <c r="B531" s="93"/>
      <c r="C531" s="94"/>
      <c r="D531" s="94"/>
      <c r="E531" s="94"/>
      <c r="F531" s="94"/>
      <c r="G531" s="94"/>
      <c r="H531" s="94"/>
      <c r="I531" s="94"/>
      <c r="J531" s="94"/>
      <c r="K531" s="94"/>
    </row>
    <row r="532" spans="2:11">
      <c r="B532" s="93"/>
      <c r="C532" s="94"/>
      <c r="D532" s="94"/>
      <c r="E532" s="94"/>
      <c r="F532" s="94"/>
      <c r="G532" s="94"/>
      <c r="H532" s="94"/>
      <c r="I532" s="94"/>
      <c r="J532" s="94"/>
      <c r="K532" s="94"/>
    </row>
    <row r="533" spans="2:11">
      <c r="B533" s="93"/>
      <c r="C533" s="94"/>
      <c r="D533" s="94"/>
      <c r="E533" s="94"/>
      <c r="F533" s="94"/>
      <c r="G533" s="94"/>
      <c r="H533" s="94"/>
      <c r="I533" s="94"/>
      <c r="J533" s="94"/>
      <c r="K533" s="94"/>
    </row>
    <row r="534" spans="2:11">
      <c r="B534" s="93"/>
      <c r="C534" s="94"/>
      <c r="D534" s="94"/>
      <c r="E534" s="94"/>
      <c r="F534" s="94"/>
      <c r="G534" s="94"/>
      <c r="H534" s="94"/>
      <c r="I534" s="94"/>
      <c r="J534" s="94"/>
      <c r="K534" s="94"/>
    </row>
    <row r="535" spans="2:11">
      <c r="B535" s="93"/>
      <c r="C535" s="94"/>
      <c r="D535" s="94"/>
      <c r="E535" s="94"/>
      <c r="F535" s="94"/>
      <c r="G535" s="94"/>
      <c r="H535" s="94"/>
      <c r="I535" s="94"/>
      <c r="J535" s="94"/>
      <c r="K535" s="94"/>
    </row>
    <row r="536" spans="2:11">
      <c r="B536" s="93"/>
      <c r="C536" s="94"/>
      <c r="D536" s="94"/>
      <c r="E536" s="94"/>
      <c r="F536" s="94"/>
      <c r="G536" s="94"/>
      <c r="H536" s="94"/>
      <c r="I536" s="94"/>
      <c r="J536" s="94"/>
      <c r="K536" s="94"/>
    </row>
    <row r="537" spans="2:11">
      <c r="B537" s="93"/>
      <c r="C537" s="94"/>
      <c r="D537" s="94"/>
      <c r="E537" s="94"/>
      <c r="F537" s="94"/>
      <c r="G537" s="94"/>
      <c r="H537" s="94"/>
      <c r="I537" s="94"/>
      <c r="J537" s="94"/>
      <c r="K537" s="94"/>
    </row>
    <row r="538" spans="2:11">
      <c r="B538" s="93"/>
      <c r="C538" s="94"/>
      <c r="D538" s="94"/>
      <c r="E538" s="94"/>
      <c r="F538" s="94"/>
      <c r="G538" s="94"/>
      <c r="H538" s="94"/>
      <c r="I538" s="94"/>
      <c r="J538" s="94"/>
      <c r="K538" s="94"/>
    </row>
    <row r="539" spans="2:11">
      <c r="B539" s="93"/>
      <c r="C539" s="94"/>
      <c r="D539" s="94"/>
      <c r="E539" s="94"/>
      <c r="F539" s="94"/>
      <c r="G539" s="94"/>
      <c r="H539" s="94"/>
      <c r="I539" s="94"/>
      <c r="J539" s="94"/>
      <c r="K539" s="94"/>
    </row>
    <row r="540" spans="2:11">
      <c r="B540" s="93"/>
      <c r="C540" s="94"/>
      <c r="D540" s="94"/>
      <c r="E540" s="94"/>
      <c r="F540" s="94"/>
      <c r="G540" s="94"/>
      <c r="H540" s="94"/>
      <c r="I540" s="94"/>
      <c r="J540" s="94"/>
      <c r="K540" s="94"/>
    </row>
    <row r="541" spans="2:11">
      <c r="B541" s="93"/>
      <c r="C541" s="94"/>
      <c r="D541" s="94"/>
      <c r="E541" s="94"/>
      <c r="F541" s="94"/>
      <c r="G541" s="94"/>
      <c r="H541" s="94"/>
      <c r="I541" s="94"/>
      <c r="J541" s="94"/>
      <c r="K541" s="94"/>
    </row>
    <row r="542" spans="2:11">
      <c r="B542" s="93"/>
      <c r="C542" s="94"/>
      <c r="D542" s="94"/>
      <c r="E542" s="94"/>
      <c r="F542" s="94"/>
      <c r="G542" s="94"/>
      <c r="H542" s="94"/>
      <c r="I542" s="94"/>
      <c r="J542" s="94"/>
      <c r="K542" s="94"/>
    </row>
    <row r="543" spans="2:11">
      <c r="B543" s="93"/>
      <c r="C543" s="94"/>
      <c r="D543" s="94"/>
      <c r="E543" s="94"/>
      <c r="F543" s="94"/>
      <c r="G543" s="94"/>
      <c r="H543" s="94"/>
      <c r="I543" s="94"/>
      <c r="J543" s="94"/>
      <c r="K543" s="94"/>
    </row>
    <row r="544" spans="2:11">
      <c r="B544" s="93"/>
      <c r="C544" s="94"/>
      <c r="D544" s="94"/>
      <c r="E544" s="94"/>
      <c r="F544" s="94"/>
      <c r="G544" s="94"/>
      <c r="H544" s="94"/>
      <c r="I544" s="94"/>
      <c r="J544" s="94"/>
      <c r="K544" s="94"/>
    </row>
    <row r="545" spans="2:11">
      <c r="B545" s="93"/>
      <c r="C545" s="94"/>
      <c r="D545" s="94"/>
      <c r="E545" s="94"/>
      <c r="F545" s="94"/>
      <c r="G545" s="94"/>
      <c r="H545" s="94"/>
      <c r="I545" s="94"/>
      <c r="J545" s="94"/>
      <c r="K545" s="94"/>
    </row>
    <row r="546" spans="2:11">
      <c r="B546" s="93"/>
      <c r="C546" s="94"/>
      <c r="D546" s="94"/>
      <c r="E546" s="94"/>
      <c r="F546" s="94"/>
      <c r="G546" s="94"/>
      <c r="H546" s="94"/>
      <c r="I546" s="94"/>
      <c r="J546" s="94"/>
      <c r="K546" s="94"/>
    </row>
    <row r="547" spans="2:11">
      <c r="B547" s="93"/>
      <c r="C547" s="94"/>
      <c r="D547" s="94"/>
      <c r="E547" s="94"/>
      <c r="F547" s="94"/>
      <c r="G547" s="94"/>
      <c r="H547" s="94"/>
      <c r="I547" s="94"/>
      <c r="J547" s="94"/>
      <c r="K547" s="94"/>
    </row>
    <row r="548" spans="2:11">
      <c r="B548" s="93"/>
      <c r="C548" s="94"/>
      <c r="D548" s="94"/>
      <c r="E548" s="94"/>
      <c r="F548" s="94"/>
      <c r="G548" s="94"/>
      <c r="H548" s="94"/>
      <c r="I548" s="94"/>
      <c r="J548" s="94"/>
      <c r="K548" s="94"/>
    </row>
    <row r="549" spans="2:11">
      <c r="B549" s="93"/>
      <c r="C549" s="94"/>
      <c r="D549" s="94"/>
      <c r="E549" s="94"/>
      <c r="F549" s="94"/>
      <c r="G549" s="94"/>
      <c r="H549" s="94"/>
      <c r="I549" s="94"/>
      <c r="J549" s="94"/>
      <c r="K549" s="94"/>
    </row>
    <row r="550" spans="2:11">
      <c r="B550" s="93"/>
      <c r="C550" s="94"/>
      <c r="D550" s="94"/>
      <c r="E550" s="94"/>
      <c r="F550" s="94"/>
      <c r="G550" s="94"/>
      <c r="H550" s="94"/>
      <c r="I550" s="94"/>
      <c r="J550" s="94"/>
      <c r="K550" s="94"/>
    </row>
    <row r="551" spans="2:11">
      <c r="B551" s="93"/>
      <c r="C551" s="94"/>
      <c r="D551" s="94"/>
      <c r="E551" s="94"/>
      <c r="F551" s="94"/>
      <c r="G551" s="94"/>
      <c r="H551" s="94"/>
      <c r="I551" s="94"/>
      <c r="J551" s="94"/>
      <c r="K551" s="94"/>
    </row>
    <row r="552" spans="2:11">
      <c r="B552" s="93"/>
      <c r="C552" s="94"/>
      <c r="D552" s="94"/>
      <c r="E552" s="94"/>
      <c r="F552" s="94"/>
      <c r="G552" s="94"/>
      <c r="H552" s="94"/>
      <c r="I552" s="94"/>
      <c r="J552" s="94"/>
      <c r="K552" s="94"/>
    </row>
    <row r="553" spans="2:11">
      <c r="B553" s="93"/>
      <c r="C553" s="94"/>
      <c r="D553" s="94"/>
      <c r="E553" s="94"/>
      <c r="F553" s="94"/>
      <c r="G553" s="94"/>
      <c r="H553" s="94"/>
      <c r="I553" s="94"/>
      <c r="J553" s="94"/>
      <c r="K553" s="94"/>
    </row>
    <row r="554" spans="2:11">
      <c r="B554" s="93"/>
      <c r="C554" s="94"/>
      <c r="D554" s="94"/>
      <c r="E554" s="94"/>
      <c r="F554" s="94"/>
      <c r="G554" s="94"/>
      <c r="H554" s="94"/>
      <c r="I554" s="94"/>
      <c r="J554" s="94"/>
      <c r="K554" s="94"/>
    </row>
    <row r="555" spans="2:11">
      <c r="B555" s="93"/>
      <c r="C555" s="94"/>
      <c r="D555" s="94"/>
      <c r="E555" s="94"/>
      <c r="F555" s="94"/>
      <c r="G555" s="94"/>
      <c r="H555" s="94"/>
      <c r="I555" s="94"/>
      <c r="J555" s="94"/>
      <c r="K555" s="94"/>
    </row>
    <row r="556" spans="2:11">
      <c r="B556" s="93"/>
      <c r="C556" s="94"/>
      <c r="D556" s="94"/>
      <c r="E556" s="94"/>
      <c r="F556" s="94"/>
      <c r="G556" s="94"/>
      <c r="H556" s="94"/>
      <c r="I556" s="94"/>
      <c r="J556" s="94"/>
      <c r="K556" s="94"/>
    </row>
    <row r="557" spans="2:11">
      <c r="B557" s="93"/>
      <c r="C557" s="94"/>
      <c r="D557" s="94"/>
      <c r="E557" s="94"/>
      <c r="F557" s="94"/>
      <c r="G557" s="94"/>
      <c r="H557" s="94"/>
      <c r="I557" s="94"/>
      <c r="J557" s="94"/>
      <c r="K557" s="94"/>
    </row>
    <row r="558" spans="2:11">
      <c r="B558" s="93"/>
      <c r="C558" s="94"/>
      <c r="D558" s="94"/>
      <c r="E558" s="94"/>
      <c r="F558" s="94"/>
      <c r="G558" s="94"/>
      <c r="H558" s="94"/>
      <c r="I558" s="94"/>
      <c r="J558" s="94"/>
      <c r="K558" s="94"/>
    </row>
    <row r="559" spans="2:11">
      <c r="B559" s="93"/>
      <c r="C559" s="94"/>
      <c r="D559" s="94"/>
      <c r="E559" s="94"/>
      <c r="F559" s="94"/>
      <c r="G559" s="94"/>
      <c r="H559" s="94"/>
      <c r="I559" s="94"/>
      <c r="J559" s="94"/>
      <c r="K559" s="94"/>
    </row>
    <row r="560" spans="2:11">
      <c r="B560" s="93"/>
      <c r="C560" s="94"/>
      <c r="D560" s="94"/>
      <c r="E560" s="94"/>
      <c r="F560" s="94"/>
      <c r="G560" s="94"/>
      <c r="H560" s="94"/>
      <c r="I560" s="94"/>
      <c r="J560" s="94"/>
      <c r="K560" s="94"/>
    </row>
    <row r="561" spans="2:11">
      <c r="B561" s="93"/>
      <c r="C561" s="94"/>
      <c r="D561" s="94"/>
      <c r="E561" s="94"/>
      <c r="F561" s="94"/>
      <c r="G561" s="94"/>
      <c r="H561" s="94"/>
      <c r="I561" s="94"/>
      <c r="J561" s="94"/>
      <c r="K561" s="94"/>
    </row>
    <row r="562" spans="2:11">
      <c r="B562" s="93"/>
      <c r="C562" s="94"/>
      <c r="D562" s="94"/>
      <c r="E562" s="94"/>
      <c r="F562" s="94"/>
      <c r="G562" s="94"/>
      <c r="H562" s="94"/>
      <c r="I562" s="94"/>
      <c r="J562" s="94"/>
      <c r="K562" s="94"/>
    </row>
    <row r="563" spans="2:11">
      <c r="B563" s="93"/>
      <c r="C563" s="94"/>
      <c r="D563" s="94"/>
      <c r="E563" s="94"/>
      <c r="F563" s="94"/>
      <c r="G563" s="94"/>
      <c r="H563" s="94"/>
      <c r="I563" s="94"/>
      <c r="J563" s="94"/>
      <c r="K563" s="94"/>
    </row>
    <row r="564" spans="2:11">
      <c r="B564" s="93"/>
      <c r="C564" s="94"/>
      <c r="D564" s="94"/>
      <c r="E564" s="94"/>
      <c r="F564" s="94"/>
      <c r="G564" s="94"/>
      <c r="H564" s="94"/>
      <c r="I564" s="94"/>
      <c r="J564" s="94"/>
      <c r="K564" s="94"/>
    </row>
    <row r="565" spans="2:11">
      <c r="B565" s="93"/>
      <c r="C565" s="93"/>
      <c r="D565" s="93"/>
      <c r="E565" s="94"/>
      <c r="F565" s="94"/>
      <c r="G565" s="94"/>
      <c r="H565" s="94"/>
      <c r="I565" s="94"/>
      <c r="J565" s="94"/>
      <c r="K565" s="94"/>
    </row>
    <row r="566" spans="2:11">
      <c r="B566" s="93"/>
      <c r="C566" s="93"/>
      <c r="D566" s="93"/>
      <c r="E566" s="94"/>
      <c r="F566" s="94"/>
      <c r="G566" s="94"/>
      <c r="H566" s="94"/>
      <c r="I566" s="94"/>
      <c r="J566" s="94"/>
      <c r="K566" s="94"/>
    </row>
    <row r="567" spans="2:11">
      <c r="B567" s="93"/>
      <c r="C567" s="93"/>
      <c r="D567" s="93"/>
      <c r="E567" s="94"/>
      <c r="F567" s="94"/>
      <c r="G567" s="94"/>
      <c r="H567" s="94"/>
      <c r="I567" s="94"/>
      <c r="J567" s="94"/>
      <c r="K567" s="94"/>
    </row>
    <row r="568" spans="2:11">
      <c r="B568" s="93"/>
      <c r="C568" s="93"/>
      <c r="D568" s="93"/>
      <c r="E568" s="94"/>
      <c r="F568" s="94"/>
      <c r="G568" s="94"/>
      <c r="H568" s="94"/>
      <c r="I568" s="94"/>
      <c r="J568" s="94"/>
      <c r="K568" s="94"/>
    </row>
    <row r="569" spans="2:11">
      <c r="B569" s="93"/>
      <c r="C569" s="93"/>
      <c r="D569" s="93"/>
      <c r="E569" s="94"/>
      <c r="F569" s="94"/>
      <c r="G569" s="94"/>
      <c r="H569" s="94"/>
      <c r="I569" s="94"/>
      <c r="J569" s="94"/>
      <c r="K569" s="94"/>
    </row>
    <row r="570" spans="2:11">
      <c r="B570" s="93"/>
      <c r="C570" s="93"/>
      <c r="D570" s="93"/>
      <c r="E570" s="94"/>
      <c r="F570" s="94"/>
      <c r="G570" s="94"/>
      <c r="H570" s="94"/>
      <c r="I570" s="94"/>
      <c r="J570" s="94"/>
      <c r="K570" s="94"/>
    </row>
    <row r="571" spans="2:11">
      <c r="B571" s="93"/>
      <c r="C571" s="93"/>
      <c r="D571" s="93"/>
      <c r="E571" s="94"/>
      <c r="F571" s="94"/>
      <c r="G571" s="94"/>
      <c r="H571" s="94"/>
      <c r="I571" s="94"/>
      <c r="J571" s="94"/>
      <c r="K571" s="94"/>
    </row>
    <row r="572" spans="2:11">
      <c r="B572" s="93"/>
      <c r="C572" s="93"/>
      <c r="D572" s="93"/>
      <c r="E572" s="94"/>
      <c r="F572" s="94"/>
      <c r="G572" s="94"/>
      <c r="H572" s="94"/>
      <c r="I572" s="94"/>
      <c r="J572" s="94"/>
      <c r="K572" s="94"/>
    </row>
    <row r="573" spans="2:11">
      <c r="B573" s="93"/>
      <c r="C573" s="93"/>
      <c r="D573" s="93"/>
      <c r="E573" s="94"/>
      <c r="F573" s="94"/>
      <c r="G573" s="94"/>
      <c r="H573" s="94"/>
      <c r="I573" s="94"/>
      <c r="J573" s="94"/>
      <c r="K573" s="94"/>
    </row>
    <row r="574" spans="2:11">
      <c r="B574" s="93"/>
      <c r="C574" s="93"/>
      <c r="D574" s="93"/>
      <c r="E574" s="94"/>
      <c r="F574" s="94"/>
      <c r="G574" s="94"/>
      <c r="H574" s="94"/>
      <c r="I574" s="94"/>
      <c r="J574" s="94"/>
      <c r="K574" s="94"/>
    </row>
    <row r="575" spans="2:11">
      <c r="B575" s="93"/>
      <c r="C575" s="93"/>
      <c r="D575" s="93"/>
      <c r="E575" s="94"/>
      <c r="F575" s="94"/>
      <c r="G575" s="94"/>
      <c r="H575" s="94"/>
      <c r="I575" s="94"/>
      <c r="J575" s="94"/>
      <c r="K575" s="94"/>
    </row>
    <row r="576" spans="2:11">
      <c r="B576" s="93"/>
      <c r="C576" s="93"/>
      <c r="D576" s="93"/>
      <c r="E576" s="94"/>
      <c r="F576" s="94"/>
      <c r="G576" s="94"/>
      <c r="H576" s="94"/>
      <c r="I576" s="94"/>
      <c r="J576" s="94"/>
      <c r="K576" s="94"/>
    </row>
    <row r="577" spans="2:11">
      <c r="B577" s="93"/>
      <c r="C577" s="93"/>
      <c r="D577" s="93"/>
      <c r="E577" s="94"/>
      <c r="F577" s="94"/>
      <c r="G577" s="94"/>
      <c r="H577" s="94"/>
      <c r="I577" s="94"/>
      <c r="J577" s="94"/>
      <c r="K577" s="94"/>
    </row>
    <row r="578" spans="2:11">
      <c r="B578" s="93"/>
      <c r="C578" s="93"/>
      <c r="D578" s="93"/>
      <c r="E578" s="94"/>
      <c r="F578" s="94"/>
      <c r="G578" s="94"/>
      <c r="H578" s="94"/>
      <c r="I578" s="94"/>
      <c r="J578" s="94"/>
      <c r="K578" s="94"/>
    </row>
    <row r="579" spans="2:11">
      <c r="B579" s="93"/>
      <c r="C579" s="93"/>
      <c r="D579" s="93"/>
      <c r="E579" s="94"/>
      <c r="F579" s="94"/>
      <c r="G579" s="94"/>
      <c r="H579" s="94"/>
      <c r="I579" s="94"/>
      <c r="J579" s="94"/>
      <c r="K579" s="94"/>
    </row>
    <row r="580" spans="2:11">
      <c r="B580" s="93"/>
      <c r="C580" s="93"/>
      <c r="D580" s="93"/>
      <c r="E580" s="94"/>
      <c r="F580" s="94"/>
      <c r="G580" s="94"/>
      <c r="H580" s="94"/>
      <c r="I580" s="94"/>
      <c r="J580" s="94"/>
      <c r="K580" s="94"/>
    </row>
    <row r="581" spans="2:11">
      <c r="B581" s="93"/>
      <c r="C581" s="93"/>
      <c r="D581" s="93"/>
      <c r="E581" s="94"/>
      <c r="F581" s="94"/>
      <c r="G581" s="94"/>
      <c r="H581" s="94"/>
      <c r="I581" s="94"/>
      <c r="J581" s="94"/>
      <c r="K581" s="94"/>
    </row>
    <row r="582" spans="2:11">
      <c r="B582" s="93"/>
      <c r="C582" s="93"/>
      <c r="D582" s="93"/>
      <c r="E582" s="94"/>
      <c r="F582" s="94"/>
      <c r="G582" s="94"/>
      <c r="H582" s="94"/>
      <c r="I582" s="94"/>
      <c r="J582" s="94"/>
      <c r="K582" s="94"/>
    </row>
    <row r="583" spans="2:11">
      <c r="B583" s="93"/>
      <c r="C583" s="93"/>
      <c r="D583" s="93"/>
      <c r="E583" s="94"/>
      <c r="F583" s="94"/>
      <c r="G583" s="94"/>
      <c r="H583" s="94"/>
      <c r="I583" s="94"/>
      <c r="J583" s="94"/>
      <c r="K583" s="94"/>
    </row>
    <row r="584" spans="2:11">
      <c r="B584" s="93"/>
      <c r="C584" s="93"/>
      <c r="D584" s="93"/>
      <c r="E584" s="94"/>
      <c r="F584" s="94"/>
      <c r="G584" s="94"/>
      <c r="H584" s="94"/>
      <c r="I584" s="94"/>
      <c r="J584" s="94"/>
      <c r="K584" s="94"/>
    </row>
    <row r="585" spans="2:11">
      <c r="B585" s="93"/>
      <c r="C585" s="93"/>
      <c r="D585" s="93"/>
      <c r="E585" s="94"/>
      <c r="F585" s="94"/>
      <c r="G585" s="94"/>
      <c r="H585" s="94"/>
      <c r="I585" s="94"/>
      <c r="J585" s="94"/>
      <c r="K585" s="94"/>
    </row>
    <row r="586" spans="2:11">
      <c r="B586" s="93"/>
      <c r="C586" s="93"/>
      <c r="D586" s="93"/>
      <c r="E586" s="94"/>
      <c r="F586" s="94"/>
      <c r="G586" s="94"/>
      <c r="H586" s="94"/>
      <c r="I586" s="94"/>
      <c r="J586" s="94"/>
      <c r="K586" s="94"/>
    </row>
    <row r="587" spans="2:11">
      <c r="B587" s="93"/>
      <c r="C587" s="93"/>
      <c r="D587" s="93"/>
      <c r="E587" s="94"/>
      <c r="F587" s="94"/>
      <c r="G587" s="94"/>
      <c r="H587" s="94"/>
      <c r="I587" s="94"/>
      <c r="J587" s="94"/>
      <c r="K587" s="94"/>
    </row>
    <row r="588" spans="2:11">
      <c r="B588" s="93"/>
      <c r="C588" s="93"/>
      <c r="D588" s="93"/>
      <c r="E588" s="94"/>
      <c r="F588" s="94"/>
      <c r="G588" s="94"/>
      <c r="H588" s="94"/>
      <c r="I588" s="94"/>
      <c r="J588" s="94"/>
      <c r="K588" s="94"/>
    </row>
    <row r="589" spans="2:11">
      <c r="B589" s="93"/>
      <c r="C589" s="93"/>
      <c r="D589" s="93"/>
      <c r="E589" s="94"/>
      <c r="F589" s="94"/>
      <c r="G589" s="94"/>
      <c r="H589" s="94"/>
      <c r="I589" s="94"/>
      <c r="J589" s="94"/>
      <c r="K589" s="94"/>
    </row>
    <row r="590" spans="2:11">
      <c r="B590" s="93"/>
      <c r="C590" s="93"/>
      <c r="D590" s="93"/>
      <c r="E590" s="94"/>
      <c r="F590" s="94"/>
      <c r="G590" s="94"/>
      <c r="H590" s="94"/>
      <c r="I590" s="94"/>
      <c r="J590" s="94"/>
      <c r="K590" s="94"/>
    </row>
    <row r="591" spans="2:11">
      <c r="B591" s="93"/>
      <c r="C591" s="93"/>
      <c r="D591" s="93"/>
      <c r="E591" s="94"/>
      <c r="F591" s="94"/>
      <c r="G591" s="94"/>
      <c r="H591" s="94"/>
      <c r="I591" s="94"/>
      <c r="J591" s="94"/>
      <c r="K591" s="94"/>
    </row>
    <row r="592" spans="2:11">
      <c r="B592" s="93"/>
      <c r="C592" s="93"/>
      <c r="D592" s="93"/>
      <c r="E592" s="94"/>
      <c r="F592" s="94"/>
      <c r="G592" s="94"/>
      <c r="H592" s="94"/>
      <c r="I592" s="94"/>
      <c r="J592" s="94"/>
      <c r="K592" s="94"/>
    </row>
    <row r="593" spans="2:11">
      <c r="B593" s="93"/>
      <c r="C593" s="93"/>
      <c r="D593" s="93"/>
      <c r="E593" s="94"/>
      <c r="F593" s="94"/>
      <c r="G593" s="94"/>
      <c r="H593" s="94"/>
      <c r="I593" s="94"/>
      <c r="J593" s="94"/>
      <c r="K593" s="94"/>
    </row>
    <row r="594" spans="2:11">
      <c r="B594" s="93"/>
      <c r="C594" s="93"/>
      <c r="D594" s="93"/>
      <c r="E594" s="94"/>
      <c r="F594" s="94"/>
      <c r="G594" s="94"/>
      <c r="H594" s="94"/>
      <c r="I594" s="94"/>
      <c r="J594" s="94"/>
      <c r="K594" s="94"/>
    </row>
    <row r="595" spans="2:11">
      <c r="B595" s="93"/>
      <c r="C595" s="93"/>
      <c r="D595" s="93"/>
      <c r="E595" s="94"/>
      <c r="F595" s="94"/>
      <c r="G595" s="94"/>
      <c r="H595" s="94"/>
      <c r="I595" s="94"/>
      <c r="J595" s="94"/>
      <c r="K595" s="94"/>
    </row>
    <row r="596" spans="2:11">
      <c r="B596" s="93"/>
      <c r="C596" s="93"/>
      <c r="D596" s="93"/>
      <c r="E596" s="94"/>
      <c r="F596" s="94"/>
      <c r="G596" s="94"/>
      <c r="H596" s="94"/>
      <c r="I596" s="94"/>
      <c r="J596" s="94"/>
      <c r="K596" s="94"/>
    </row>
    <row r="597" spans="2:11">
      <c r="B597" s="93"/>
      <c r="C597" s="93"/>
      <c r="D597" s="93"/>
      <c r="E597" s="94"/>
      <c r="F597" s="94"/>
      <c r="G597" s="94"/>
      <c r="H597" s="94"/>
      <c r="I597" s="94"/>
      <c r="J597" s="94"/>
      <c r="K597" s="94"/>
    </row>
    <row r="598" spans="2:11">
      <c r="B598" s="93"/>
      <c r="C598" s="93"/>
      <c r="D598" s="93"/>
      <c r="E598" s="94"/>
      <c r="F598" s="94"/>
      <c r="G598" s="94"/>
      <c r="H598" s="94"/>
      <c r="I598" s="94"/>
      <c r="J598" s="94"/>
      <c r="K598" s="94"/>
    </row>
    <row r="599" spans="2:11">
      <c r="B599" s="93"/>
      <c r="C599" s="93"/>
      <c r="D599" s="93"/>
      <c r="E599" s="94"/>
      <c r="F599" s="94"/>
      <c r="G599" s="94"/>
      <c r="H599" s="94"/>
      <c r="I599" s="94"/>
      <c r="J599" s="94"/>
      <c r="K599" s="94"/>
    </row>
    <row r="600" spans="2:11">
      <c r="B600" s="93"/>
      <c r="C600" s="93"/>
      <c r="D600" s="93"/>
      <c r="E600" s="94"/>
      <c r="F600" s="94"/>
      <c r="G600" s="94"/>
      <c r="H600" s="94"/>
      <c r="I600" s="94"/>
      <c r="J600" s="94"/>
      <c r="K600" s="94"/>
    </row>
    <row r="601" spans="2:11">
      <c r="B601" s="93"/>
      <c r="C601" s="93"/>
      <c r="D601" s="93"/>
      <c r="E601" s="94"/>
      <c r="F601" s="94"/>
      <c r="G601" s="94"/>
      <c r="H601" s="94"/>
      <c r="I601" s="94"/>
      <c r="J601" s="94"/>
      <c r="K601" s="94"/>
    </row>
    <row r="602" spans="2:11">
      <c r="B602" s="93"/>
      <c r="C602" s="93"/>
      <c r="D602" s="93"/>
      <c r="E602" s="94"/>
      <c r="F602" s="94"/>
      <c r="G602" s="94"/>
      <c r="H602" s="94"/>
      <c r="I602" s="94"/>
      <c r="J602" s="94"/>
      <c r="K602" s="94"/>
    </row>
    <row r="603" spans="2:11">
      <c r="B603" s="93"/>
      <c r="C603" s="93"/>
      <c r="D603" s="93"/>
      <c r="E603" s="94"/>
      <c r="F603" s="94"/>
      <c r="G603" s="94"/>
      <c r="H603" s="94"/>
      <c r="I603" s="94"/>
      <c r="J603" s="94"/>
      <c r="K603" s="94"/>
    </row>
    <row r="604" spans="2:11">
      <c r="B604" s="93"/>
      <c r="C604" s="93"/>
      <c r="D604" s="93"/>
      <c r="E604" s="94"/>
      <c r="F604" s="94"/>
      <c r="G604" s="94"/>
      <c r="H604" s="94"/>
      <c r="I604" s="94"/>
      <c r="J604" s="94"/>
      <c r="K604" s="94"/>
    </row>
    <row r="605" spans="2:11">
      <c r="B605" s="93"/>
      <c r="C605" s="93"/>
      <c r="D605" s="93"/>
      <c r="E605" s="94"/>
      <c r="F605" s="94"/>
      <c r="G605" s="94"/>
      <c r="H605" s="94"/>
      <c r="I605" s="94"/>
      <c r="J605" s="94"/>
      <c r="K605" s="94"/>
    </row>
    <row r="606" spans="2:11">
      <c r="B606" s="93"/>
      <c r="C606" s="93"/>
      <c r="D606" s="93"/>
      <c r="E606" s="94"/>
      <c r="F606" s="94"/>
      <c r="G606" s="94"/>
      <c r="H606" s="94"/>
      <c r="I606" s="94"/>
      <c r="J606" s="94"/>
      <c r="K606" s="94"/>
    </row>
    <row r="607" spans="2:11">
      <c r="B607" s="93"/>
      <c r="C607" s="93"/>
      <c r="D607" s="93"/>
      <c r="E607" s="94"/>
      <c r="F607" s="94"/>
      <c r="G607" s="94"/>
      <c r="H607" s="94"/>
      <c r="I607" s="94"/>
      <c r="J607" s="94"/>
      <c r="K607" s="94"/>
    </row>
    <row r="608" spans="2:11">
      <c r="B608" s="93"/>
      <c r="C608" s="93"/>
      <c r="D608" s="93"/>
      <c r="E608" s="94"/>
      <c r="F608" s="94"/>
      <c r="G608" s="94"/>
      <c r="H608" s="94"/>
      <c r="I608" s="94"/>
      <c r="J608" s="94"/>
      <c r="K608" s="94"/>
    </row>
    <row r="609" spans="2:11">
      <c r="B609" s="93"/>
      <c r="C609" s="93"/>
      <c r="D609" s="93"/>
      <c r="E609" s="94"/>
      <c r="F609" s="94"/>
      <c r="G609" s="94"/>
      <c r="H609" s="94"/>
      <c r="I609" s="94"/>
      <c r="J609" s="94"/>
      <c r="K609" s="94"/>
    </row>
    <row r="610" spans="2:11">
      <c r="B610" s="93"/>
      <c r="C610" s="93"/>
      <c r="D610" s="93"/>
      <c r="E610" s="94"/>
      <c r="F610" s="94"/>
      <c r="G610" s="94"/>
      <c r="H610" s="94"/>
      <c r="I610" s="94"/>
      <c r="J610" s="94"/>
      <c r="K610" s="94"/>
    </row>
    <row r="611" spans="2:11">
      <c r="B611" s="93"/>
      <c r="C611" s="93"/>
      <c r="D611" s="93"/>
      <c r="E611" s="94"/>
      <c r="F611" s="94"/>
      <c r="G611" s="94"/>
      <c r="H611" s="94"/>
      <c r="I611" s="94"/>
      <c r="J611" s="94"/>
      <c r="K611" s="94"/>
    </row>
    <row r="612" spans="2:11">
      <c r="B612" s="93"/>
      <c r="C612" s="93"/>
      <c r="D612" s="93"/>
      <c r="E612" s="94"/>
      <c r="F612" s="94"/>
      <c r="G612" s="94"/>
      <c r="H612" s="94"/>
      <c r="I612" s="94"/>
      <c r="J612" s="94"/>
      <c r="K612" s="94"/>
    </row>
    <row r="613" spans="2:11">
      <c r="B613" s="93"/>
      <c r="C613" s="93"/>
      <c r="D613" s="93"/>
      <c r="E613" s="94"/>
      <c r="F613" s="94"/>
      <c r="G613" s="94"/>
      <c r="H613" s="94"/>
      <c r="I613" s="94"/>
      <c r="J613" s="94"/>
      <c r="K613" s="94"/>
    </row>
    <row r="614" spans="2:11">
      <c r="B614" s="93"/>
      <c r="C614" s="93"/>
      <c r="D614" s="93"/>
      <c r="E614" s="94"/>
      <c r="F614" s="94"/>
      <c r="G614" s="94"/>
      <c r="H614" s="94"/>
      <c r="I614" s="94"/>
      <c r="J614" s="94"/>
      <c r="K614" s="94"/>
    </row>
    <row r="615" spans="2:11">
      <c r="B615" s="93"/>
      <c r="C615" s="93"/>
      <c r="D615" s="93"/>
      <c r="E615" s="94"/>
      <c r="F615" s="94"/>
      <c r="G615" s="94"/>
      <c r="H615" s="94"/>
      <c r="I615" s="94"/>
      <c r="J615" s="94"/>
      <c r="K615" s="94"/>
    </row>
    <row r="616" spans="2:11">
      <c r="B616" s="93"/>
      <c r="C616" s="93"/>
      <c r="D616" s="93"/>
      <c r="E616" s="94"/>
      <c r="F616" s="94"/>
      <c r="G616" s="94"/>
      <c r="H616" s="94"/>
      <c r="I616" s="94"/>
      <c r="J616" s="94"/>
      <c r="K616" s="94"/>
    </row>
    <row r="617" spans="2:11">
      <c r="B617" s="93"/>
      <c r="C617" s="93"/>
      <c r="D617" s="93"/>
      <c r="E617" s="94"/>
      <c r="F617" s="94"/>
      <c r="G617" s="94"/>
      <c r="H617" s="94"/>
      <c r="I617" s="94"/>
      <c r="J617" s="94"/>
      <c r="K617" s="94"/>
    </row>
    <row r="618" spans="2:11">
      <c r="B618" s="93"/>
      <c r="C618" s="93"/>
      <c r="D618" s="93"/>
      <c r="E618" s="94"/>
      <c r="F618" s="94"/>
      <c r="G618" s="94"/>
      <c r="H618" s="94"/>
      <c r="I618" s="94"/>
      <c r="J618" s="94"/>
      <c r="K618" s="94"/>
    </row>
    <row r="619" spans="2:11">
      <c r="B619" s="93"/>
      <c r="C619" s="93"/>
      <c r="D619" s="93"/>
      <c r="E619" s="94"/>
      <c r="F619" s="94"/>
      <c r="G619" s="94"/>
      <c r="H619" s="94"/>
      <c r="I619" s="94"/>
      <c r="J619" s="94"/>
      <c r="K619" s="94"/>
    </row>
    <row r="620" spans="2:11">
      <c r="B620" s="93"/>
      <c r="C620" s="93"/>
      <c r="D620" s="93"/>
      <c r="E620" s="94"/>
      <c r="F620" s="94"/>
      <c r="G620" s="94"/>
      <c r="H620" s="94"/>
      <c r="I620" s="94"/>
      <c r="J620" s="94"/>
      <c r="K620" s="94"/>
    </row>
    <row r="621" spans="2:11">
      <c r="B621" s="93"/>
      <c r="C621" s="93"/>
      <c r="D621" s="93"/>
      <c r="E621" s="94"/>
      <c r="F621" s="94"/>
      <c r="G621" s="94"/>
      <c r="H621" s="94"/>
      <c r="I621" s="94"/>
      <c r="J621" s="94"/>
      <c r="K621" s="94"/>
    </row>
    <row r="622" spans="2:11">
      <c r="B622" s="93"/>
      <c r="C622" s="93"/>
      <c r="D622" s="93"/>
      <c r="E622" s="94"/>
      <c r="F622" s="94"/>
      <c r="G622" s="94"/>
      <c r="H622" s="94"/>
      <c r="I622" s="94"/>
      <c r="J622" s="94"/>
      <c r="K622" s="94"/>
    </row>
    <row r="623" spans="2:11">
      <c r="B623" s="93"/>
      <c r="C623" s="93"/>
      <c r="D623" s="93"/>
      <c r="E623" s="94"/>
      <c r="F623" s="94"/>
      <c r="G623" s="94"/>
      <c r="H623" s="94"/>
      <c r="I623" s="94"/>
      <c r="J623" s="94"/>
      <c r="K623" s="94"/>
    </row>
    <row r="624" spans="2:11">
      <c r="B624" s="93"/>
      <c r="C624" s="93"/>
      <c r="D624" s="93"/>
      <c r="E624" s="94"/>
      <c r="F624" s="94"/>
      <c r="G624" s="94"/>
      <c r="H624" s="94"/>
      <c r="I624" s="94"/>
      <c r="J624" s="94"/>
      <c r="K624" s="94"/>
    </row>
    <row r="625" spans="2:11">
      <c r="B625" s="93"/>
      <c r="C625" s="93"/>
      <c r="D625" s="93"/>
      <c r="E625" s="94"/>
      <c r="F625" s="94"/>
      <c r="G625" s="94"/>
      <c r="H625" s="94"/>
      <c r="I625" s="94"/>
      <c r="J625" s="94"/>
      <c r="K625" s="94"/>
    </row>
    <row r="626" spans="2:11">
      <c r="B626" s="93"/>
      <c r="C626" s="93"/>
      <c r="D626" s="93"/>
      <c r="E626" s="94"/>
      <c r="F626" s="94"/>
      <c r="G626" s="94"/>
      <c r="H626" s="94"/>
      <c r="I626" s="94"/>
      <c r="J626" s="94"/>
      <c r="K626" s="94"/>
    </row>
    <row r="627" spans="2:11">
      <c r="B627" s="93"/>
      <c r="C627" s="93"/>
      <c r="D627" s="93"/>
      <c r="E627" s="94"/>
      <c r="F627" s="94"/>
      <c r="G627" s="94"/>
      <c r="H627" s="94"/>
      <c r="I627" s="94"/>
      <c r="J627" s="94"/>
      <c r="K627" s="94"/>
    </row>
    <row r="628" spans="2:11">
      <c r="B628" s="93"/>
      <c r="C628" s="93"/>
      <c r="D628" s="93"/>
      <c r="E628" s="94"/>
      <c r="F628" s="94"/>
      <c r="G628" s="94"/>
      <c r="H628" s="94"/>
      <c r="I628" s="94"/>
      <c r="J628" s="94"/>
      <c r="K628" s="94"/>
    </row>
    <row r="629" spans="2:11">
      <c r="B629" s="93"/>
      <c r="C629" s="93"/>
      <c r="D629" s="93"/>
      <c r="E629" s="94"/>
      <c r="F629" s="94"/>
      <c r="G629" s="94"/>
      <c r="H629" s="94"/>
      <c r="I629" s="94"/>
      <c r="J629" s="94"/>
      <c r="K629" s="94"/>
    </row>
    <row r="630" spans="2:11">
      <c r="B630" s="93"/>
      <c r="C630" s="93"/>
      <c r="D630" s="93"/>
      <c r="E630" s="94"/>
      <c r="F630" s="94"/>
      <c r="G630" s="94"/>
      <c r="H630" s="94"/>
      <c r="I630" s="94"/>
      <c r="J630" s="94"/>
      <c r="K630" s="94"/>
    </row>
    <row r="631" spans="2:11">
      <c r="B631" s="93"/>
      <c r="C631" s="93"/>
      <c r="D631" s="93"/>
      <c r="E631" s="94"/>
      <c r="F631" s="94"/>
      <c r="G631" s="94"/>
      <c r="H631" s="94"/>
      <c r="I631" s="94"/>
      <c r="J631" s="94"/>
      <c r="K631" s="94"/>
    </row>
    <row r="632" spans="2:11">
      <c r="B632" s="93"/>
      <c r="C632" s="93"/>
      <c r="D632" s="93"/>
      <c r="E632" s="94"/>
      <c r="F632" s="94"/>
      <c r="G632" s="94"/>
      <c r="H632" s="94"/>
      <c r="I632" s="94"/>
      <c r="J632" s="94"/>
      <c r="K632" s="94"/>
    </row>
    <row r="633" spans="2:11">
      <c r="B633" s="93"/>
      <c r="C633" s="93"/>
      <c r="D633" s="93"/>
      <c r="E633" s="94"/>
      <c r="F633" s="94"/>
      <c r="G633" s="94"/>
      <c r="H633" s="94"/>
      <c r="I633" s="94"/>
      <c r="J633" s="94"/>
      <c r="K633" s="94"/>
    </row>
    <row r="634" spans="2:11">
      <c r="B634" s="93"/>
      <c r="C634" s="93"/>
      <c r="D634" s="93"/>
      <c r="E634" s="94"/>
      <c r="F634" s="94"/>
      <c r="G634" s="94"/>
      <c r="H634" s="94"/>
      <c r="I634" s="94"/>
      <c r="J634" s="94"/>
      <c r="K634" s="94"/>
    </row>
    <row r="635" spans="2:11">
      <c r="B635" s="93"/>
      <c r="C635" s="93"/>
      <c r="D635" s="93"/>
      <c r="E635" s="94"/>
      <c r="F635" s="94"/>
      <c r="G635" s="94"/>
      <c r="H635" s="94"/>
      <c r="I635" s="94"/>
      <c r="J635" s="94"/>
      <c r="K635" s="94"/>
    </row>
    <row r="636" spans="2:11">
      <c r="B636" s="93"/>
      <c r="C636" s="93"/>
      <c r="D636" s="93"/>
      <c r="E636" s="94"/>
      <c r="F636" s="94"/>
      <c r="G636" s="94"/>
      <c r="H636" s="94"/>
      <c r="I636" s="94"/>
      <c r="J636" s="94"/>
      <c r="K636" s="94"/>
    </row>
    <row r="637" spans="2:11">
      <c r="B637" s="93"/>
      <c r="C637" s="93"/>
      <c r="D637" s="93"/>
      <c r="E637" s="94"/>
      <c r="F637" s="94"/>
      <c r="G637" s="94"/>
      <c r="H637" s="94"/>
      <c r="I637" s="94"/>
      <c r="J637" s="94"/>
      <c r="K637" s="94"/>
    </row>
    <row r="638" spans="2:11">
      <c r="B638" s="93"/>
      <c r="C638" s="93"/>
      <c r="D638" s="93"/>
      <c r="E638" s="94"/>
      <c r="F638" s="94"/>
      <c r="G638" s="94"/>
      <c r="H638" s="94"/>
      <c r="I638" s="94"/>
      <c r="J638" s="94"/>
      <c r="K638" s="94"/>
    </row>
    <row r="639" spans="2:11">
      <c r="B639" s="93"/>
      <c r="C639" s="93"/>
      <c r="D639" s="93"/>
      <c r="E639" s="94"/>
      <c r="F639" s="94"/>
      <c r="G639" s="94"/>
      <c r="H639" s="94"/>
      <c r="I639" s="94"/>
      <c r="J639" s="94"/>
      <c r="K639" s="94"/>
    </row>
    <row r="640" spans="2:11">
      <c r="B640" s="93"/>
      <c r="C640" s="93"/>
      <c r="D640" s="93"/>
      <c r="E640" s="94"/>
      <c r="F640" s="94"/>
      <c r="G640" s="94"/>
      <c r="H640" s="94"/>
      <c r="I640" s="94"/>
      <c r="J640" s="94"/>
      <c r="K640" s="94"/>
    </row>
    <row r="641" spans="2:11">
      <c r="B641" s="93"/>
      <c r="C641" s="93"/>
      <c r="D641" s="93"/>
      <c r="E641" s="94"/>
      <c r="F641" s="94"/>
      <c r="G641" s="94"/>
      <c r="H641" s="94"/>
      <c r="I641" s="94"/>
      <c r="J641" s="94"/>
      <c r="K641" s="94"/>
    </row>
    <row r="642" spans="2:11">
      <c r="B642" s="93"/>
      <c r="C642" s="93"/>
      <c r="D642" s="93"/>
      <c r="E642" s="94"/>
      <c r="F642" s="94"/>
      <c r="G642" s="94"/>
      <c r="H642" s="94"/>
      <c r="I642" s="94"/>
      <c r="J642" s="94"/>
      <c r="K642" s="94"/>
    </row>
    <row r="643" spans="2:11">
      <c r="B643" s="93"/>
      <c r="C643" s="93"/>
      <c r="D643" s="93"/>
      <c r="E643" s="94"/>
      <c r="F643" s="94"/>
      <c r="G643" s="94"/>
      <c r="H643" s="94"/>
      <c r="I643" s="94"/>
      <c r="J643" s="94"/>
      <c r="K643" s="94"/>
    </row>
    <row r="644" spans="2:11">
      <c r="B644" s="93"/>
      <c r="C644" s="93"/>
      <c r="D644" s="93"/>
      <c r="E644" s="94"/>
      <c r="F644" s="94"/>
      <c r="G644" s="94"/>
      <c r="H644" s="94"/>
      <c r="I644" s="94"/>
      <c r="J644" s="94"/>
      <c r="K644" s="94"/>
    </row>
    <row r="645" spans="2:11">
      <c r="B645" s="93"/>
      <c r="C645" s="93"/>
      <c r="D645" s="93"/>
      <c r="E645" s="94"/>
      <c r="F645" s="94"/>
      <c r="G645" s="94"/>
      <c r="H645" s="94"/>
      <c r="I645" s="94"/>
      <c r="J645" s="94"/>
      <c r="K645" s="94"/>
    </row>
    <row r="646" spans="2:11">
      <c r="B646" s="93"/>
      <c r="C646" s="93"/>
      <c r="D646" s="93"/>
      <c r="E646" s="94"/>
      <c r="F646" s="94"/>
      <c r="G646" s="94"/>
      <c r="H646" s="94"/>
      <c r="I646" s="94"/>
      <c r="J646" s="94"/>
      <c r="K646" s="94"/>
    </row>
    <row r="647" spans="2:11">
      <c r="B647" s="93"/>
      <c r="C647" s="93"/>
      <c r="D647" s="93"/>
      <c r="E647" s="94"/>
      <c r="F647" s="94"/>
      <c r="G647" s="94"/>
      <c r="H647" s="94"/>
      <c r="I647" s="94"/>
      <c r="J647" s="94"/>
      <c r="K647" s="94"/>
    </row>
    <row r="648" spans="2:11">
      <c r="B648" s="93"/>
      <c r="C648" s="93"/>
      <c r="D648" s="93"/>
      <c r="E648" s="94"/>
      <c r="F648" s="94"/>
      <c r="G648" s="94"/>
      <c r="H648" s="94"/>
      <c r="I648" s="94"/>
      <c r="J648" s="94"/>
      <c r="K648" s="94"/>
    </row>
    <row r="649" spans="2:11">
      <c r="B649" s="93"/>
      <c r="C649" s="93"/>
      <c r="D649" s="93"/>
      <c r="E649" s="94"/>
      <c r="F649" s="94"/>
      <c r="G649" s="94"/>
      <c r="H649" s="94"/>
      <c r="I649" s="94"/>
      <c r="J649" s="94"/>
      <c r="K649" s="94"/>
    </row>
    <row r="650" spans="2:11">
      <c r="B650" s="93"/>
      <c r="C650" s="93"/>
      <c r="D650" s="93"/>
      <c r="E650" s="94"/>
      <c r="F650" s="94"/>
      <c r="G650" s="94"/>
      <c r="H650" s="94"/>
      <c r="I650" s="94"/>
      <c r="J650" s="94"/>
      <c r="K650" s="94"/>
    </row>
    <row r="651" spans="2:11">
      <c r="B651" s="93"/>
      <c r="C651" s="93"/>
      <c r="D651" s="93"/>
      <c r="E651" s="94"/>
      <c r="F651" s="94"/>
      <c r="G651" s="94"/>
      <c r="H651" s="94"/>
      <c r="I651" s="94"/>
      <c r="J651" s="94"/>
      <c r="K651" s="94"/>
    </row>
    <row r="652" spans="2:11">
      <c r="B652" s="93"/>
      <c r="C652" s="93"/>
      <c r="D652" s="93"/>
      <c r="E652" s="94"/>
      <c r="F652" s="94"/>
      <c r="G652" s="94"/>
      <c r="H652" s="94"/>
      <c r="I652" s="94"/>
      <c r="J652" s="94"/>
      <c r="K652" s="94"/>
    </row>
    <row r="653" spans="2:11">
      <c r="B653" s="93"/>
      <c r="C653" s="93"/>
      <c r="D653" s="93"/>
      <c r="E653" s="94"/>
      <c r="F653" s="94"/>
      <c r="G653" s="94"/>
      <c r="H653" s="94"/>
      <c r="I653" s="94"/>
      <c r="J653" s="94"/>
      <c r="K653" s="94"/>
    </row>
    <row r="654" spans="2:11">
      <c r="B654" s="93"/>
      <c r="C654" s="93"/>
      <c r="D654" s="93"/>
      <c r="E654" s="94"/>
      <c r="F654" s="94"/>
      <c r="G654" s="94"/>
      <c r="H654" s="94"/>
      <c r="I654" s="94"/>
      <c r="J654" s="94"/>
      <c r="K654" s="94"/>
    </row>
    <row r="655" spans="2:11">
      <c r="B655" s="93"/>
      <c r="C655" s="93"/>
      <c r="D655" s="93"/>
      <c r="E655" s="94"/>
      <c r="F655" s="94"/>
      <c r="G655" s="94"/>
      <c r="H655" s="94"/>
      <c r="I655" s="94"/>
      <c r="J655" s="94"/>
      <c r="K655" s="94"/>
    </row>
    <row r="656" spans="2:11">
      <c r="B656" s="93"/>
      <c r="C656" s="93"/>
      <c r="D656" s="93"/>
      <c r="E656" s="94"/>
      <c r="F656" s="94"/>
      <c r="G656" s="94"/>
      <c r="H656" s="94"/>
      <c r="I656" s="94"/>
      <c r="J656" s="94"/>
      <c r="K656" s="94"/>
    </row>
    <row r="657" spans="2:11">
      <c r="B657" s="93"/>
      <c r="C657" s="93"/>
      <c r="D657" s="93"/>
      <c r="E657" s="94"/>
      <c r="F657" s="94"/>
      <c r="G657" s="94"/>
      <c r="H657" s="94"/>
      <c r="I657" s="94"/>
      <c r="J657" s="94"/>
      <c r="K657" s="94"/>
    </row>
    <row r="658" spans="2:11">
      <c r="B658" s="93"/>
      <c r="C658" s="93"/>
      <c r="D658" s="93"/>
      <c r="E658" s="94"/>
      <c r="F658" s="94"/>
      <c r="G658" s="94"/>
      <c r="H658" s="94"/>
      <c r="I658" s="94"/>
      <c r="J658" s="94"/>
      <c r="K658" s="94"/>
    </row>
    <row r="659" spans="2:11">
      <c r="B659" s="93"/>
      <c r="C659" s="93"/>
      <c r="D659" s="93"/>
      <c r="E659" s="94"/>
      <c r="F659" s="94"/>
      <c r="G659" s="94"/>
      <c r="H659" s="94"/>
      <c r="I659" s="94"/>
      <c r="J659" s="94"/>
      <c r="K659" s="94"/>
    </row>
    <row r="660" spans="2:11">
      <c r="B660" s="93"/>
      <c r="C660" s="93"/>
      <c r="D660" s="93"/>
      <c r="E660" s="94"/>
      <c r="F660" s="94"/>
      <c r="G660" s="94"/>
      <c r="H660" s="94"/>
      <c r="I660" s="94"/>
      <c r="J660" s="94"/>
      <c r="K660" s="94"/>
    </row>
    <row r="661" spans="2:11">
      <c r="B661" s="93"/>
      <c r="C661" s="93"/>
      <c r="D661" s="93"/>
      <c r="E661" s="94"/>
      <c r="F661" s="94"/>
      <c r="G661" s="94"/>
      <c r="H661" s="94"/>
      <c r="I661" s="94"/>
      <c r="J661" s="94"/>
      <c r="K661" s="94"/>
    </row>
    <row r="662" spans="2:11">
      <c r="B662" s="93"/>
      <c r="C662" s="93"/>
      <c r="D662" s="93"/>
      <c r="E662" s="94"/>
      <c r="F662" s="94"/>
      <c r="G662" s="94"/>
      <c r="H662" s="94"/>
      <c r="I662" s="94"/>
      <c r="J662" s="94"/>
      <c r="K662" s="94"/>
    </row>
    <row r="663" spans="2:11">
      <c r="B663" s="93"/>
      <c r="C663" s="93"/>
      <c r="D663" s="93"/>
      <c r="E663" s="94"/>
      <c r="F663" s="94"/>
      <c r="G663" s="94"/>
      <c r="H663" s="94"/>
      <c r="I663" s="94"/>
      <c r="J663" s="94"/>
      <c r="K663" s="94"/>
    </row>
    <row r="664" spans="2:11">
      <c r="B664" s="93"/>
      <c r="C664" s="93"/>
      <c r="D664" s="93"/>
      <c r="E664" s="94"/>
      <c r="F664" s="94"/>
      <c r="G664" s="94"/>
      <c r="H664" s="94"/>
      <c r="I664" s="94"/>
      <c r="J664" s="94"/>
      <c r="K664" s="94"/>
    </row>
    <row r="665" spans="2:11">
      <c r="B665" s="93"/>
      <c r="C665" s="93"/>
      <c r="D665" s="93"/>
      <c r="E665" s="94"/>
      <c r="F665" s="94"/>
      <c r="G665" s="94"/>
      <c r="H665" s="94"/>
      <c r="I665" s="94"/>
      <c r="J665" s="94"/>
      <c r="K665" s="94"/>
    </row>
    <row r="666" spans="2:11">
      <c r="B666" s="93"/>
      <c r="C666" s="93"/>
      <c r="D666" s="93"/>
      <c r="E666" s="94"/>
      <c r="F666" s="94"/>
      <c r="G666" s="94"/>
      <c r="H666" s="94"/>
      <c r="I666" s="94"/>
      <c r="J666" s="94"/>
      <c r="K666" s="94"/>
    </row>
    <row r="667" spans="2:11">
      <c r="B667" s="93"/>
      <c r="C667" s="93"/>
      <c r="D667" s="93"/>
      <c r="E667" s="94"/>
      <c r="F667" s="94"/>
      <c r="G667" s="94"/>
      <c r="H667" s="94"/>
      <c r="I667" s="94"/>
      <c r="J667" s="94"/>
      <c r="K667" s="94"/>
    </row>
    <row r="668" spans="2:11">
      <c r="B668" s="93"/>
      <c r="C668" s="93"/>
      <c r="D668" s="93"/>
      <c r="E668" s="94"/>
      <c r="F668" s="94"/>
      <c r="G668" s="94"/>
      <c r="H668" s="94"/>
      <c r="I668" s="94"/>
      <c r="J668" s="94"/>
      <c r="K668" s="94"/>
    </row>
    <row r="669" spans="2:11">
      <c r="B669" s="93"/>
      <c r="C669" s="93"/>
      <c r="D669" s="93"/>
      <c r="E669" s="94"/>
      <c r="F669" s="94"/>
      <c r="G669" s="94"/>
      <c r="H669" s="94"/>
      <c r="I669" s="94"/>
      <c r="J669" s="94"/>
      <c r="K669" s="94"/>
    </row>
    <row r="670" spans="2:11">
      <c r="B670" s="93"/>
      <c r="C670" s="93"/>
      <c r="D670" s="93"/>
      <c r="E670" s="94"/>
      <c r="F670" s="94"/>
      <c r="G670" s="94"/>
      <c r="H670" s="94"/>
      <c r="I670" s="94"/>
      <c r="J670" s="94"/>
      <c r="K670" s="94"/>
    </row>
    <row r="671" spans="2:11">
      <c r="B671" s="93"/>
      <c r="C671" s="93"/>
      <c r="D671" s="93"/>
      <c r="E671" s="94"/>
      <c r="F671" s="94"/>
      <c r="G671" s="94"/>
      <c r="H671" s="94"/>
      <c r="I671" s="94"/>
      <c r="J671" s="94"/>
      <c r="K671" s="94"/>
    </row>
    <row r="672" spans="2:11">
      <c r="B672" s="93"/>
      <c r="C672" s="93"/>
      <c r="D672" s="93"/>
      <c r="E672" s="94"/>
      <c r="F672" s="94"/>
      <c r="G672" s="94"/>
      <c r="H672" s="94"/>
      <c r="I672" s="94"/>
      <c r="J672" s="94"/>
      <c r="K672" s="94"/>
    </row>
    <row r="673" spans="2:11">
      <c r="B673" s="93"/>
      <c r="C673" s="93"/>
      <c r="D673" s="93"/>
      <c r="E673" s="94"/>
      <c r="F673" s="94"/>
      <c r="G673" s="94"/>
      <c r="H673" s="94"/>
      <c r="I673" s="94"/>
      <c r="J673" s="94"/>
      <c r="K673" s="94"/>
    </row>
    <row r="674" spans="2:11">
      <c r="B674" s="93"/>
      <c r="C674" s="93"/>
      <c r="D674" s="93"/>
      <c r="E674" s="94"/>
      <c r="F674" s="94"/>
      <c r="G674" s="94"/>
      <c r="H674" s="94"/>
      <c r="I674" s="94"/>
      <c r="J674" s="94"/>
      <c r="K674" s="94"/>
    </row>
    <row r="675" spans="2:11">
      <c r="B675" s="93"/>
      <c r="C675" s="93"/>
      <c r="D675" s="93"/>
      <c r="E675" s="94"/>
      <c r="F675" s="94"/>
      <c r="G675" s="94"/>
      <c r="H675" s="94"/>
      <c r="I675" s="94"/>
      <c r="J675" s="94"/>
      <c r="K675" s="94"/>
    </row>
    <row r="676" spans="2:11">
      <c r="B676" s="93"/>
      <c r="C676" s="93"/>
      <c r="D676" s="93"/>
      <c r="E676" s="94"/>
      <c r="F676" s="94"/>
      <c r="G676" s="94"/>
      <c r="H676" s="94"/>
      <c r="I676" s="94"/>
      <c r="J676" s="94"/>
      <c r="K676" s="94"/>
    </row>
    <row r="677" spans="2:11">
      <c r="B677" s="93"/>
      <c r="C677" s="93"/>
      <c r="D677" s="93"/>
      <c r="E677" s="94"/>
      <c r="F677" s="94"/>
      <c r="G677" s="94"/>
      <c r="H677" s="94"/>
      <c r="I677" s="94"/>
      <c r="J677" s="94"/>
      <c r="K677" s="94"/>
    </row>
    <row r="678" spans="2:11">
      <c r="B678" s="93"/>
      <c r="C678" s="93"/>
      <c r="D678" s="93"/>
      <c r="E678" s="94"/>
      <c r="F678" s="94"/>
      <c r="G678" s="94"/>
      <c r="H678" s="94"/>
      <c r="I678" s="94"/>
      <c r="J678" s="94"/>
      <c r="K678" s="94"/>
    </row>
    <row r="679" spans="2:11">
      <c r="B679" s="93"/>
      <c r="C679" s="93"/>
      <c r="D679" s="93"/>
      <c r="E679" s="94"/>
      <c r="F679" s="94"/>
      <c r="G679" s="94"/>
      <c r="H679" s="94"/>
      <c r="I679" s="94"/>
      <c r="J679" s="94"/>
      <c r="K679" s="94"/>
    </row>
    <row r="680" spans="2:11">
      <c r="B680" s="93"/>
      <c r="C680" s="93"/>
      <c r="D680" s="93"/>
      <c r="E680" s="94"/>
      <c r="F680" s="94"/>
      <c r="G680" s="94"/>
      <c r="H680" s="94"/>
      <c r="I680" s="94"/>
      <c r="J680" s="94"/>
      <c r="K680" s="94"/>
    </row>
    <row r="681" spans="2:11">
      <c r="B681" s="93"/>
      <c r="C681" s="93"/>
      <c r="D681" s="93"/>
      <c r="E681" s="94"/>
      <c r="F681" s="94"/>
      <c r="G681" s="94"/>
      <c r="H681" s="94"/>
      <c r="I681" s="94"/>
      <c r="J681" s="94"/>
      <c r="K681" s="94"/>
    </row>
    <row r="682" spans="2:11">
      <c r="B682" s="93"/>
      <c r="C682" s="93"/>
      <c r="D682" s="93"/>
      <c r="E682" s="94"/>
      <c r="F682" s="94"/>
      <c r="G682" s="94"/>
      <c r="H682" s="94"/>
      <c r="I682" s="94"/>
      <c r="J682" s="94"/>
      <c r="K682" s="94"/>
    </row>
    <row r="683" spans="2:11">
      <c r="B683" s="93"/>
      <c r="C683" s="93"/>
      <c r="D683" s="93"/>
      <c r="E683" s="94"/>
      <c r="F683" s="94"/>
      <c r="G683" s="94"/>
      <c r="H683" s="94"/>
      <c r="I683" s="94"/>
      <c r="J683" s="94"/>
      <c r="K683" s="94"/>
    </row>
    <row r="684" spans="2:11">
      <c r="B684" s="93"/>
      <c r="C684" s="93"/>
      <c r="D684" s="93"/>
      <c r="E684" s="94"/>
      <c r="F684" s="94"/>
      <c r="G684" s="94"/>
      <c r="H684" s="94"/>
      <c r="I684" s="94"/>
      <c r="J684" s="94"/>
      <c r="K684" s="94"/>
    </row>
    <row r="685" spans="2:11">
      <c r="B685" s="93"/>
      <c r="C685" s="93"/>
      <c r="D685" s="93"/>
      <c r="E685" s="94"/>
      <c r="F685" s="94"/>
      <c r="G685" s="94"/>
      <c r="H685" s="94"/>
      <c r="I685" s="94"/>
      <c r="J685" s="94"/>
      <c r="K685" s="94"/>
    </row>
    <row r="686" spans="2:11">
      <c r="B686" s="93"/>
      <c r="C686" s="93"/>
      <c r="D686" s="93"/>
      <c r="E686" s="94"/>
      <c r="F686" s="94"/>
      <c r="G686" s="94"/>
      <c r="H686" s="94"/>
      <c r="I686" s="94"/>
      <c r="J686" s="94"/>
      <c r="K686" s="94"/>
    </row>
    <row r="687" spans="2:11">
      <c r="B687" s="93"/>
      <c r="C687" s="93"/>
      <c r="D687" s="93"/>
      <c r="E687" s="94"/>
      <c r="F687" s="94"/>
      <c r="G687" s="94"/>
      <c r="H687" s="94"/>
      <c r="I687" s="94"/>
      <c r="J687" s="94"/>
      <c r="K687" s="94"/>
    </row>
    <row r="688" spans="2:11">
      <c r="B688" s="93"/>
      <c r="C688" s="93"/>
      <c r="D688" s="93"/>
      <c r="E688" s="94"/>
      <c r="F688" s="94"/>
      <c r="G688" s="94"/>
      <c r="H688" s="94"/>
      <c r="I688" s="94"/>
      <c r="J688" s="94"/>
      <c r="K688" s="94"/>
    </row>
    <row r="689" spans="2:11">
      <c r="B689" s="93"/>
      <c r="C689" s="93"/>
      <c r="D689" s="93"/>
      <c r="E689" s="94"/>
      <c r="F689" s="94"/>
      <c r="G689" s="94"/>
      <c r="H689" s="94"/>
      <c r="I689" s="94"/>
      <c r="J689" s="94"/>
      <c r="K689" s="94"/>
    </row>
    <row r="690" spans="2:11">
      <c r="B690" s="93"/>
      <c r="C690" s="93"/>
      <c r="D690" s="93"/>
      <c r="E690" s="94"/>
      <c r="F690" s="94"/>
      <c r="G690" s="94"/>
      <c r="H690" s="94"/>
      <c r="I690" s="94"/>
      <c r="J690" s="94"/>
      <c r="K690" s="94"/>
    </row>
    <row r="691" spans="2:11">
      <c r="B691" s="93"/>
      <c r="C691" s="93"/>
      <c r="D691" s="93"/>
      <c r="E691" s="94"/>
      <c r="F691" s="94"/>
      <c r="G691" s="94"/>
      <c r="H691" s="94"/>
      <c r="I691" s="94"/>
      <c r="J691" s="94"/>
      <c r="K691" s="94"/>
    </row>
    <row r="692" spans="2:11">
      <c r="B692" s="93"/>
      <c r="C692" s="93"/>
      <c r="D692" s="93"/>
      <c r="E692" s="94"/>
      <c r="F692" s="94"/>
      <c r="G692" s="94"/>
      <c r="H692" s="94"/>
      <c r="I692" s="94"/>
      <c r="J692" s="94"/>
      <c r="K692" s="94"/>
    </row>
    <row r="693" spans="2:11">
      <c r="B693" s="93"/>
      <c r="C693" s="93"/>
      <c r="D693" s="93"/>
      <c r="E693" s="94"/>
      <c r="F693" s="94"/>
      <c r="G693" s="94"/>
      <c r="H693" s="94"/>
      <c r="I693" s="94"/>
      <c r="J693" s="94"/>
      <c r="K693" s="94"/>
    </row>
    <row r="694" spans="2:11">
      <c r="B694" s="93"/>
      <c r="C694" s="93"/>
      <c r="D694" s="93"/>
      <c r="E694" s="94"/>
      <c r="F694" s="94"/>
      <c r="G694" s="94"/>
      <c r="H694" s="94"/>
      <c r="I694" s="94"/>
      <c r="J694" s="94"/>
      <c r="K694" s="94"/>
    </row>
    <row r="695" spans="2:11">
      <c r="B695" s="93"/>
      <c r="C695" s="93"/>
      <c r="D695" s="93"/>
      <c r="E695" s="94"/>
      <c r="F695" s="94"/>
      <c r="G695" s="94"/>
      <c r="H695" s="94"/>
      <c r="I695" s="94"/>
      <c r="J695" s="94"/>
      <c r="K695" s="94"/>
    </row>
    <row r="696" spans="2:11">
      <c r="B696" s="93"/>
      <c r="C696" s="93"/>
      <c r="D696" s="93"/>
      <c r="E696" s="94"/>
      <c r="F696" s="94"/>
      <c r="G696" s="94"/>
      <c r="H696" s="94"/>
      <c r="I696" s="94"/>
      <c r="J696" s="94"/>
      <c r="K696" s="94"/>
    </row>
    <row r="697" spans="2:11">
      <c r="B697" s="93"/>
      <c r="C697" s="93"/>
      <c r="D697" s="93"/>
      <c r="E697" s="94"/>
      <c r="F697" s="94"/>
      <c r="G697" s="94"/>
      <c r="H697" s="94"/>
      <c r="I697" s="94"/>
      <c r="J697" s="94"/>
      <c r="K697" s="94"/>
    </row>
    <row r="698" spans="2:11">
      <c r="B698" s="93"/>
      <c r="C698" s="93"/>
      <c r="D698" s="93"/>
      <c r="E698" s="94"/>
      <c r="F698" s="94"/>
      <c r="G698" s="94"/>
      <c r="H698" s="94"/>
      <c r="I698" s="94"/>
      <c r="J698" s="94"/>
      <c r="K698" s="94"/>
    </row>
    <row r="699" spans="2:11">
      <c r="B699" s="93"/>
      <c r="C699" s="93"/>
      <c r="D699" s="93"/>
      <c r="E699" s="94"/>
      <c r="F699" s="94"/>
      <c r="G699" s="94"/>
      <c r="H699" s="94"/>
      <c r="I699" s="94"/>
      <c r="J699" s="94"/>
      <c r="K699" s="94"/>
    </row>
    <row r="700" spans="2:11">
      <c r="B700" s="93"/>
      <c r="C700" s="93"/>
      <c r="D700" s="93"/>
      <c r="E700" s="94"/>
      <c r="F700" s="94"/>
      <c r="G700" s="94"/>
      <c r="H700" s="94"/>
      <c r="I700" s="94"/>
      <c r="J700" s="94"/>
      <c r="K700" s="94"/>
    </row>
    <row r="701" spans="2:11">
      <c r="B701" s="93"/>
      <c r="C701" s="93"/>
      <c r="D701" s="93"/>
      <c r="E701" s="94"/>
      <c r="F701" s="94"/>
      <c r="G701" s="94"/>
      <c r="H701" s="94"/>
      <c r="I701" s="94"/>
      <c r="J701" s="94"/>
      <c r="K701" s="94"/>
    </row>
    <row r="702" spans="2:11">
      <c r="B702" s="93"/>
      <c r="C702" s="93"/>
      <c r="D702" s="93"/>
      <c r="E702" s="94"/>
      <c r="F702" s="94"/>
      <c r="G702" s="94"/>
      <c r="H702" s="94"/>
      <c r="I702" s="94"/>
      <c r="J702" s="94"/>
      <c r="K702" s="94"/>
    </row>
    <row r="703" spans="2:11">
      <c r="B703" s="93"/>
      <c r="C703" s="93"/>
      <c r="D703" s="93"/>
      <c r="E703" s="94"/>
      <c r="F703" s="94"/>
      <c r="G703" s="94"/>
      <c r="H703" s="94"/>
      <c r="I703" s="94"/>
      <c r="J703" s="94"/>
      <c r="K703" s="94"/>
    </row>
    <row r="704" spans="2:11">
      <c r="B704" s="93"/>
      <c r="C704" s="93"/>
      <c r="D704" s="93"/>
      <c r="E704" s="94"/>
      <c r="F704" s="94"/>
      <c r="G704" s="94"/>
      <c r="H704" s="94"/>
      <c r="I704" s="94"/>
      <c r="J704" s="94"/>
      <c r="K704" s="94"/>
    </row>
    <row r="705" spans="2:11">
      <c r="B705" s="93"/>
      <c r="C705" s="93"/>
      <c r="D705" s="93"/>
      <c r="E705" s="94"/>
      <c r="F705" s="94"/>
      <c r="G705" s="94"/>
      <c r="H705" s="94"/>
      <c r="I705" s="94"/>
      <c r="J705" s="94"/>
      <c r="K705" s="94"/>
    </row>
    <row r="706" spans="2:11">
      <c r="B706" s="93"/>
      <c r="C706" s="93"/>
      <c r="D706" s="93"/>
      <c r="E706" s="94"/>
      <c r="F706" s="94"/>
      <c r="G706" s="94"/>
      <c r="H706" s="94"/>
      <c r="I706" s="94"/>
      <c r="J706" s="94"/>
      <c r="K706" s="94"/>
    </row>
    <row r="707" spans="2:11">
      <c r="B707" s="93"/>
      <c r="C707" s="93"/>
      <c r="D707" s="93"/>
      <c r="E707" s="94"/>
      <c r="F707" s="94"/>
      <c r="G707" s="94"/>
      <c r="H707" s="94"/>
      <c r="I707" s="94"/>
      <c r="J707" s="94"/>
      <c r="K707" s="94"/>
    </row>
    <row r="708" spans="2:11">
      <c r="B708" s="93"/>
      <c r="C708" s="93"/>
      <c r="D708" s="93"/>
      <c r="E708" s="94"/>
      <c r="F708" s="94"/>
      <c r="G708" s="94"/>
      <c r="H708" s="94"/>
      <c r="I708" s="94"/>
      <c r="J708" s="94"/>
      <c r="K708" s="94"/>
    </row>
    <row r="709" spans="2:11">
      <c r="B709" s="93"/>
      <c r="C709" s="93"/>
      <c r="D709" s="93"/>
      <c r="E709" s="94"/>
      <c r="F709" s="94"/>
      <c r="G709" s="94"/>
      <c r="H709" s="94"/>
      <c r="I709" s="94"/>
      <c r="J709" s="94"/>
      <c r="K709" s="94"/>
    </row>
    <row r="710" spans="2:11">
      <c r="B710" s="93"/>
      <c r="C710" s="93"/>
      <c r="D710" s="93"/>
      <c r="E710" s="94"/>
      <c r="F710" s="94"/>
      <c r="G710" s="94"/>
      <c r="H710" s="94"/>
      <c r="I710" s="94"/>
      <c r="J710" s="94"/>
      <c r="K710" s="94"/>
    </row>
    <row r="711" spans="2:11">
      <c r="B711" s="93"/>
      <c r="C711" s="93"/>
      <c r="D711" s="93"/>
      <c r="E711" s="94"/>
      <c r="F711" s="94"/>
      <c r="G711" s="94"/>
      <c r="H711" s="94"/>
      <c r="I711" s="94"/>
      <c r="J711" s="94"/>
      <c r="K711" s="94"/>
    </row>
    <row r="712" spans="2:11">
      <c r="B712" s="93"/>
      <c r="C712" s="93"/>
      <c r="D712" s="93"/>
      <c r="E712" s="94"/>
      <c r="F712" s="94"/>
      <c r="G712" s="94"/>
      <c r="H712" s="94"/>
      <c r="I712" s="94"/>
      <c r="J712" s="94"/>
      <c r="K712" s="94"/>
    </row>
    <row r="713" spans="2:11">
      <c r="B713" s="93"/>
      <c r="C713" s="93"/>
      <c r="D713" s="93"/>
      <c r="E713" s="94"/>
      <c r="F713" s="94"/>
      <c r="G713" s="94"/>
      <c r="H713" s="94"/>
      <c r="I713" s="94"/>
      <c r="J713" s="94"/>
      <c r="K713" s="94"/>
    </row>
    <row r="714" spans="2:11">
      <c r="B714" s="93"/>
      <c r="C714" s="93"/>
      <c r="D714" s="93"/>
      <c r="E714" s="94"/>
      <c r="F714" s="94"/>
      <c r="G714" s="94"/>
      <c r="H714" s="94"/>
      <c r="I714" s="94"/>
      <c r="J714" s="94"/>
      <c r="K714" s="94"/>
    </row>
    <row r="715" spans="2:11">
      <c r="B715" s="93"/>
      <c r="C715" s="93"/>
      <c r="D715" s="93"/>
      <c r="E715" s="94"/>
      <c r="F715" s="94"/>
      <c r="G715" s="94"/>
      <c r="H715" s="94"/>
      <c r="I715" s="94"/>
      <c r="J715" s="94"/>
      <c r="K715" s="94"/>
    </row>
    <row r="716" spans="2:11">
      <c r="B716" s="93"/>
      <c r="C716" s="93"/>
      <c r="D716" s="93"/>
      <c r="E716" s="94"/>
      <c r="F716" s="94"/>
      <c r="G716" s="94"/>
      <c r="H716" s="94"/>
      <c r="I716" s="94"/>
      <c r="J716" s="94"/>
      <c r="K716" s="94"/>
    </row>
    <row r="717" spans="2:11">
      <c r="B717" s="93"/>
      <c r="C717" s="93"/>
      <c r="D717" s="93"/>
      <c r="E717" s="94"/>
      <c r="F717" s="94"/>
      <c r="G717" s="94"/>
      <c r="H717" s="94"/>
      <c r="I717" s="94"/>
      <c r="J717" s="94"/>
      <c r="K717" s="94"/>
    </row>
    <row r="718" spans="2:11">
      <c r="B718" s="93"/>
      <c r="C718" s="93"/>
      <c r="D718" s="93"/>
      <c r="E718" s="94"/>
      <c r="F718" s="94"/>
      <c r="G718" s="94"/>
      <c r="H718" s="94"/>
      <c r="I718" s="94"/>
      <c r="J718" s="94"/>
      <c r="K718" s="94"/>
    </row>
    <row r="719" spans="2:11">
      <c r="B719" s="93"/>
      <c r="C719" s="93"/>
      <c r="D719" s="93"/>
      <c r="E719" s="94"/>
      <c r="F719" s="94"/>
      <c r="G719" s="94"/>
      <c r="H719" s="94"/>
      <c r="I719" s="94"/>
      <c r="J719" s="94"/>
      <c r="K719" s="94"/>
    </row>
    <row r="720" spans="2:11">
      <c r="B720" s="93"/>
      <c r="C720" s="93"/>
      <c r="D720" s="93"/>
      <c r="E720" s="94"/>
      <c r="F720" s="94"/>
      <c r="G720" s="94"/>
      <c r="H720" s="94"/>
      <c r="I720" s="94"/>
      <c r="J720" s="94"/>
      <c r="K720" s="94"/>
    </row>
    <row r="721" spans="2:11">
      <c r="B721" s="93"/>
      <c r="C721" s="93"/>
      <c r="D721" s="93"/>
      <c r="E721" s="94"/>
      <c r="F721" s="94"/>
      <c r="G721" s="94"/>
      <c r="H721" s="94"/>
      <c r="I721" s="94"/>
      <c r="J721" s="94"/>
      <c r="K721" s="94"/>
    </row>
    <row r="722" spans="2:11">
      <c r="B722" s="93"/>
      <c r="C722" s="93"/>
      <c r="D722" s="93"/>
      <c r="E722" s="94"/>
      <c r="F722" s="94"/>
      <c r="G722" s="94"/>
      <c r="H722" s="94"/>
      <c r="I722" s="94"/>
      <c r="J722" s="94"/>
      <c r="K722" s="94"/>
    </row>
    <row r="723" spans="2:11">
      <c r="B723" s="93"/>
      <c r="C723" s="93"/>
      <c r="D723" s="93"/>
      <c r="E723" s="94"/>
      <c r="F723" s="94"/>
      <c r="G723" s="94"/>
      <c r="H723" s="94"/>
      <c r="I723" s="94"/>
      <c r="J723" s="94"/>
      <c r="K723" s="94"/>
    </row>
    <row r="724" spans="2:11">
      <c r="B724" s="93"/>
      <c r="C724" s="93"/>
      <c r="D724" s="93"/>
      <c r="E724" s="94"/>
      <c r="F724" s="94"/>
      <c r="G724" s="94"/>
      <c r="H724" s="94"/>
      <c r="I724" s="94"/>
      <c r="J724" s="94"/>
      <c r="K724" s="94"/>
    </row>
    <row r="725" spans="2:11">
      <c r="B725" s="93"/>
      <c r="C725" s="93"/>
      <c r="D725" s="93"/>
      <c r="E725" s="94"/>
      <c r="F725" s="94"/>
      <c r="G725" s="94"/>
      <c r="H725" s="94"/>
      <c r="I725" s="94"/>
      <c r="J725" s="94"/>
      <c r="K725" s="94"/>
    </row>
    <row r="726" spans="2:11">
      <c r="B726" s="93"/>
      <c r="C726" s="93"/>
      <c r="D726" s="93"/>
      <c r="E726" s="94"/>
      <c r="F726" s="94"/>
      <c r="G726" s="94"/>
      <c r="H726" s="94"/>
      <c r="I726" s="94"/>
      <c r="J726" s="94"/>
      <c r="K726" s="94"/>
    </row>
    <row r="727" spans="2:11">
      <c r="B727" s="93"/>
      <c r="C727" s="93"/>
      <c r="D727" s="93"/>
      <c r="E727" s="94"/>
      <c r="F727" s="94"/>
      <c r="G727" s="94"/>
      <c r="H727" s="94"/>
      <c r="I727" s="94"/>
      <c r="J727" s="94"/>
      <c r="K727" s="94"/>
    </row>
    <row r="728" spans="2:11">
      <c r="B728" s="93"/>
      <c r="C728" s="93"/>
      <c r="D728" s="93"/>
      <c r="E728" s="94"/>
      <c r="F728" s="94"/>
      <c r="G728" s="94"/>
      <c r="H728" s="94"/>
      <c r="I728" s="94"/>
      <c r="J728" s="94"/>
      <c r="K728" s="94"/>
    </row>
    <row r="729" spans="2:11">
      <c r="B729" s="93"/>
      <c r="C729" s="93"/>
      <c r="D729" s="93"/>
      <c r="E729" s="94"/>
      <c r="F729" s="94"/>
      <c r="G729" s="94"/>
      <c r="H729" s="94"/>
      <c r="I729" s="94"/>
      <c r="J729" s="94"/>
      <c r="K729" s="94"/>
    </row>
    <row r="730" spans="2:11">
      <c r="B730" s="93"/>
      <c r="C730" s="93"/>
      <c r="D730" s="93"/>
      <c r="E730" s="94"/>
      <c r="F730" s="94"/>
      <c r="G730" s="94"/>
      <c r="H730" s="94"/>
      <c r="I730" s="94"/>
      <c r="J730" s="94"/>
      <c r="K730" s="94"/>
    </row>
    <row r="731" spans="2:11">
      <c r="B731" s="93"/>
      <c r="C731" s="93"/>
      <c r="D731" s="93"/>
      <c r="E731" s="94"/>
      <c r="F731" s="94"/>
      <c r="G731" s="94"/>
      <c r="H731" s="94"/>
      <c r="I731" s="94"/>
      <c r="J731" s="94"/>
      <c r="K731" s="94"/>
    </row>
    <row r="732" spans="2:11">
      <c r="B732" s="93"/>
      <c r="C732" s="93"/>
      <c r="D732" s="93"/>
      <c r="E732" s="94"/>
      <c r="F732" s="94"/>
      <c r="G732" s="94"/>
      <c r="H732" s="94"/>
      <c r="I732" s="94"/>
      <c r="J732" s="94"/>
      <c r="K732" s="94"/>
    </row>
    <row r="733" spans="2:11">
      <c r="B733" s="93"/>
      <c r="C733" s="93"/>
      <c r="D733" s="93"/>
      <c r="E733" s="94"/>
      <c r="F733" s="94"/>
      <c r="G733" s="94"/>
      <c r="H733" s="94"/>
      <c r="I733" s="94"/>
      <c r="J733" s="94"/>
      <c r="K733" s="94"/>
    </row>
    <row r="734" spans="2:11">
      <c r="B734" s="93"/>
      <c r="C734" s="93"/>
      <c r="D734" s="93"/>
      <c r="E734" s="94"/>
      <c r="F734" s="94"/>
      <c r="G734" s="94"/>
      <c r="H734" s="94"/>
      <c r="I734" s="94"/>
      <c r="J734" s="94"/>
      <c r="K734" s="94"/>
    </row>
    <row r="735" spans="2:11">
      <c r="B735" s="93"/>
      <c r="C735" s="93"/>
      <c r="D735" s="93"/>
      <c r="E735" s="94"/>
      <c r="F735" s="94"/>
      <c r="G735" s="94"/>
      <c r="H735" s="94"/>
      <c r="I735" s="94"/>
      <c r="J735" s="94"/>
      <c r="K735" s="94"/>
    </row>
    <row r="736" spans="2:11">
      <c r="B736" s="93"/>
      <c r="C736" s="93"/>
      <c r="D736" s="93"/>
      <c r="E736" s="94"/>
      <c r="F736" s="94"/>
      <c r="G736" s="94"/>
      <c r="H736" s="94"/>
      <c r="I736" s="94"/>
      <c r="J736" s="94"/>
      <c r="K736" s="94"/>
    </row>
    <row r="737" spans="2:11">
      <c r="B737" s="93"/>
      <c r="C737" s="93"/>
      <c r="D737" s="93"/>
      <c r="E737" s="94"/>
      <c r="F737" s="94"/>
      <c r="G737" s="94"/>
      <c r="H737" s="94"/>
      <c r="I737" s="94"/>
      <c r="J737" s="94"/>
      <c r="K737" s="94"/>
    </row>
    <row r="738" spans="2:11">
      <c r="B738" s="93"/>
      <c r="C738" s="93"/>
      <c r="D738" s="93"/>
      <c r="E738" s="94"/>
      <c r="F738" s="94"/>
      <c r="G738" s="94"/>
      <c r="H738" s="94"/>
      <c r="I738" s="94"/>
      <c r="J738" s="94"/>
      <c r="K738" s="94"/>
    </row>
    <row r="739" spans="2:11">
      <c r="B739" s="93"/>
      <c r="C739" s="93"/>
      <c r="D739" s="93"/>
      <c r="E739" s="94"/>
      <c r="F739" s="94"/>
      <c r="G739" s="94"/>
      <c r="H739" s="94"/>
      <c r="I739" s="94"/>
      <c r="J739" s="94"/>
      <c r="K739" s="94"/>
    </row>
    <row r="740" spans="2:11">
      <c r="B740" s="93"/>
      <c r="C740" s="93"/>
      <c r="D740" s="93"/>
      <c r="E740" s="94"/>
      <c r="F740" s="94"/>
      <c r="G740" s="94"/>
      <c r="H740" s="94"/>
      <c r="I740" s="94"/>
      <c r="J740" s="94"/>
      <c r="K740" s="94"/>
    </row>
    <row r="741" spans="2:11">
      <c r="B741" s="93"/>
      <c r="C741" s="93"/>
      <c r="D741" s="93"/>
      <c r="E741" s="94"/>
      <c r="F741" s="94"/>
      <c r="G741" s="94"/>
      <c r="H741" s="94"/>
      <c r="I741" s="94"/>
      <c r="J741" s="94"/>
      <c r="K741" s="94"/>
    </row>
    <row r="742" spans="2:11">
      <c r="B742" s="93"/>
      <c r="C742" s="93"/>
      <c r="D742" s="93"/>
      <c r="E742" s="94"/>
      <c r="F742" s="94"/>
      <c r="G742" s="94"/>
      <c r="H742" s="94"/>
      <c r="I742" s="94"/>
      <c r="J742" s="94"/>
      <c r="K742" s="94"/>
    </row>
    <row r="743" spans="2:11">
      <c r="B743" s="93"/>
      <c r="C743" s="93"/>
      <c r="D743" s="93"/>
      <c r="E743" s="94"/>
      <c r="F743" s="94"/>
      <c r="G743" s="94"/>
      <c r="H743" s="94"/>
      <c r="I743" s="94"/>
      <c r="J743" s="94"/>
      <c r="K743" s="94"/>
    </row>
    <row r="744" spans="2:11">
      <c r="B744" s="93"/>
      <c r="C744" s="93"/>
      <c r="D744" s="93"/>
      <c r="E744" s="94"/>
      <c r="F744" s="94"/>
      <c r="G744" s="94"/>
      <c r="H744" s="94"/>
      <c r="I744" s="94"/>
      <c r="J744" s="94"/>
      <c r="K744" s="94"/>
    </row>
    <row r="745" spans="2:11">
      <c r="B745" s="93"/>
      <c r="C745" s="93"/>
      <c r="D745" s="93"/>
      <c r="E745" s="94"/>
      <c r="F745" s="94"/>
      <c r="G745" s="94"/>
      <c r="H745" s="94"/>
      <c r="I745" s="94"/>
      <c r="J745" s="94"/>
      <c r="K745" s="94"/>
    </row>
    <row r="746" spans="2:11">
      <c r="B746" s="93"/>
      <c r="C746" s="93"/>
      <c r="D746" s="93"/>
      <c r="E746" s="94"/>
      <c r="F746" s="94"/>
      <c r="G746" s="94"/>
      <c r="H746" s="94"/>
      <c r="I746" s="94"/>
      <c r="J746" s="94"/>
      <c r="K746" s="94"/>
    </row>
    <row r="747" spans="2:11">
      <c r="B747" s="93"/>
      <c r="C747" s="93"/>
      <c r="D747" s="93"/>
      <c r="E747" s="94"/>
      <c r="F747" s="94"/>
      <c r="G747" s="94"/>
      <c r="H747" s="94"/>
      <c r="I747" s="94"/>
      <c r="J747" s="94"/>
      <c r="K747" s="94"/>
    </row>
    <row r="748" spans="2:11">
      <c r="B748" s="93"/>
      <c r="C748" s="93"/>
      <c r="D748" s="93"/>
      <c r="E748" s="94"/>
      <c r="F748" s="94"/>
      <c r="G748" s="94"/>
      <c r="H748" s="94"/>
      <c r="I748" s="94"/>
      <c r="J748" s="94"/>
      <c r="K748" s="94"/>
    </row>
    <row r="749" spans="2:11">
      <c r="B749" s="93"/>
      <c r="C749" s="93"/>
      <c r="D749" s="93"/>
      <c r="E749" s="94"/>
      <c r="F749" s="94"/>
      <c r="G749" s="94"/>
      <c r="H749" s="94"/>
      <c r="I749" s="94"/>
      <c r="J749" s="94"/>
      <c r="K749" s="94"/>
    </row>
    <row r="750" spans="2:11">
      <c r="B750" s="93"/>
      <c r="C750" s="93"/>
      <c r="D750" s="93"/>
      <c r="E750" s="94"/>
      <c r="F750" s="94"/>
      <c r="G750" s="94"/>
      <c r="H750" s="94"/>
      <c r="I750" s="94"/>
      <c r="J750" s="94"/>
      <c r="K750" s="94"/>
    </row>
    <row r="751" spans="2:11">
      <c r="B751" s="93"/>
      <c r="C751" s="93"/>
      <c r="D751" s="93"/>
      <c r="E751" s="94"/>
      <c r="F751" s="94"/>
      <c r="G751" s="94"/>
      <c r="H751" s="94"/>
      <c r="I751" s="94"/>
      <c r="J751" s="94"/>
      <c r="K751" s="94"/>
    </row>
    <row r="752" spans="2:11">
      <c r="B752" s="93"/>
      <c r="C752" s="93"/>
      <c r="D752" s="93"/>
      <c r="E752" s="94"/>
      <c r="F752" s="94"/>
      <c r="G752" s="94"/>
      <c r="H752" s="94"/>
      <c r="I752" s="94"/>
      <c r="J752" s="94"/>
      <c r="K752" s="94"/>
    </row>
    <row r="753" spans="2:11">
      <c r="B753" s="93"/>
      <c r="C753" s="93"/>
      <c r="D753" s="93"/>
      <c r="E753" s="94"/>
      <c r="F753" s="94"/>
      <c r="G753" s="94"/>
      <c r="H753" s="94"/>
      <c r="I753" s="94"/>
      <c r="J753" s="94"/>
      <c r="K753" s="94"/>
    </row>
    <row r="754" spans="2:11">
      <c r="B754" s="93"/>
      <c r="C754" s="93"/>
      <c r="D754" s="93"/>
      <c r="E754" s="94"/>
      <c r="F754" s="94"/>
      <c r="G754" s="94"/>
      <c r="H754" s="94"/>
      <c r="I754" s="94"/>
      <c r="J754" s="94"/>
      <c r="K754" s="94"/>
    </row>
    <row r="755" spans="2:11">
      <c r="B755" s="93"/>
      <c r="C755" s="93"/>
      <c r="D755" s="93"/>
      <c r="E755" s="94"/>
      <c r="F755" s="94"/>
      <c r="G755" s="94"/>
      <c r="H755" s="94"/>
      <c r="I755" s="94"/>
      <c r="J755" s="94"/>
      <c r="K755" s="94"/>
    </row>
    <row r="756" spans="2:11">
      <c r="B756" s="93"/>
      <c r="C756" s="93"/>
      <c r="D756" s="93"/>
      <c r="E756" s="94"/>
      <c r="F756" s="94"/>
      <c r="G756" s="94"/>
      <c r="H756" s="94"/>
      <c r="I756" s="94"/>
      <c r="J756" s="94"/>
      <c r="K756" s="94"/>
    </row>
    <row r="757" spans="2:11">
      <c r="B757" s="93"/>
      <c r="C757" s="93"/>
      <c r="D757" s="93"/>
      <c r="E757" s="94"/>
      <c r="F757" s="94"/>
      <c r="G757" s="94"/>
      <c r="H757" s="94"/>
      <c r="I757" s="94"/>
      <c r="J757" s="94"/>
      <c r="K757" s="94"/>
    </row>
    <row r="758" spans="2:11">
      <c r="B758" s="93"/>
      <c r="C758" s="93"/>
      <c r="D758" s="93"/>
      <c r="E758" s="94"/>
      <c r="F758" s="94"/>
      <c r="G758" s="94"/>
      <c r="H758" s="94"/>
      <c r="I758" s="94"/>
      <c r="J758" s="94"/>
      <c r="K758" s="94"/>
    </row>
    <row r="759" spans="2:11">
      <c r="B759" s="93"/>
      <c r="C759" s="93"/>
      <c r="D759" s="93"/>
      <c r="E759" s="94"/>
      <c r="F759" s="94"/>
      <c r="G759" s="94"/>
      <c r="H759" s="94"/>
      <c r="I759" s="94"/>
      <c r="J759" s="94"/>
      <c r="K759" s="94"/>
    </row>
    <row r="760" spans="2:11">
      <c r="B760" s="93"/>
      <c r="C760" s="93"/>
      <c r="D760" s="93"/>
      <c r="E760" s="94"/>
      <c r="F760" s="94"/>
      <c r="G760" s="94"/>
      <c r="H760" s="94"/>
      <c r="I760" s="94"/>
      <c r="J760" s="94"/>
      <c r="K760" s="94"/>
    </row>
    <row r="761" spans="2:11">
      <c r="B761" s="93"/>
      <c r="C761" s="93"/>
      <c r="D761" s="93"/>
      <c r="E761" s="94"/>
      <c r="F761" s="94"/>
      <c r="G761" s="94"/>
      <c r="H761" s="94"/>
      <c r="I761" s="94"/>
      <c r="J761" s="94"/>
      <c r="K761" s="94"/>
    </row>
    <row r="762" spans="2:11">
      <c r="B762" s="93"/>
      <c r="C762" s="93"/>
      <c r="D762" s="93"/>
      <c r="E762" s="94"/>
      <c r="F762" s="94"/>
      <c r="G762" s="94"/>
      <c r="H762" s="94"/>
      <c r="I762" s="94"/>
      <c r="J762" s="94"/>
      <c r="K762" s="94"/>
    </row>
    <row r="763" spans="2:11">
      <c r="B763" s="93"/>
      <c r="C763" s="93"/>
      <c r="D763" s="93"/>
      <c r="E763" s="94"/>
      <c r="F763" s="94"/>
      <c r="G763" s="94"/>
      <c r="H763" s="94"/>
      <c r="I763" s="94"/>
      <c r="J763" s="94"/>
      <c r="K763" s="94"/>
    </row>
    <row r="764" spans="2:11">
      <c r="B764" s="93"/>
      <c r="C764" s="93"/>
      <c r="D764" s="93"/>
      <c r="E764" s="94"/>
      <c r="F764" s="94"/>
      <c r="G764" s="94"/>
      <c r="H764" s="94"/>
      <c r="I764" s="94"/>
      <c r="J764" s="94"/>
      <c r="K764" s="94"/>
    </row>
    <row r="765" spans="2:11">
      <c r="B765" s="93"/>
      <c r="C765" s="93"/>
      <c r="D765" s="93"/>
      <c r="E765" s="94"/>
      <c r="F765" s="94"/>
      <c r="G765" s="94"/>
      <c r="H765" s="94"/>
      <c r="I765" s="94"/>
      <c r="J765" s="94"/>
      <c r="K765" s="94"/>
    </row>
    <row r="766" spans="2:11">
      <c r="B766" s="93"/>
      <c r="C766" s="93"/>
      <c r="D766" s="93"/>
      <c r="E766" s="94"/>
      <c r="F766" s="94"/>
      <c r="G766" s="94"/>
      <c r="H766" s="94"/>
      <c r="I766" s="94"/>
      <c r="J766" s="94"/>
      <c r="K766" s="94"/>
    </row>
    <row r="767" spans="2:11">
      <c r="B767" s="93"/>
      <c r="C767" s="93"/>
      <c r="D767" s="93"/>
      <c r="E767" s="94"/>
      <c r="F767" s="94"/>
      <c r="G767" s="94"/>
      <c r="H767" s="94"/>
      <c r="I767" s="94"/>
      <c r="J767" s="94"/>
      <c r="K767" s="94"/>
    </row>
    <row r="768" spans="2:11">
      <c r="B768" s="93"/>
      <c r="C768" s="93"/>
      <c r="D768" s="93"/>
      <c r="E768" s="94"/>
      <c r="F768" s="94"/>
      <c r="G768" s="94"/>
      <c r="H768" s="94"/>
      <c r="I768" s="94"/>
      <c r="J768" s="94"/>
      <c r="K768" s="94"/>
    </row>
    <row r="769" spans="2:11">
      <c r="B769" s="93"/>
      <c r="C769" s="93"/>
      <c r="D769" s="93"/>
      <c r="E769" s="94"/>
      <c r="F769" s="94"/>
      <c r="G769" s="94"/>
      <c r="H769" s="94"/>
      <c r="I769" s="94"/>
      <c r="J769" s="94"/>
      <c r="K769" s="94"/>
    </row>
    <row r="770" spans="2:11">
      <c r="B770" s="93"/>
      <c r="C770" s="93"/>
      <c r="D770" s="93"/>
      <c r="E770" s="94"/>
      <c r="F770" s="94"/>
      <c r="G770" s="94"/>
      <c r="H770" s="94"/>
      <c r="I770" s="94"/>
      <c r="J770" s="94"/>
      <c r="K770" s="94"/>
    </row>
    <row r="771" spans="2:11">
      <c r="B771" s="93"/>
      <c r="C771" s="93"/>
      <c r="D771" s="93"/>
      <c r="E771" s="94"/>
      <c r="F771" s="94"/>
      <c r="G771" s="94"/>
      <c r="H771" s="94"/>
      <c r="I771" s="94"/>
      <c r="J771" s="94"/>
      <c r="K771" s="94"/>
    </row>
    <row r="772" spans="2:11">
      <c r="B772" s="93"/>
      <c r="C772" s="93"/>
      <c r="D772" s="93"/>
      <c r="E772" s="94"/>
      <c r="F772" s="94"/>
      <c r="G772" s="94"/>
      <c r="H772" s="94"/>
      <c r="I772" s="94"/>
      <c r="J772" s="94"/>
      <c r="K772" s="94"/>
    </row>
    <row r="773" spans="2:11">
      <c r="B773" s="93"/>
      <c r="C773" s="93"/>
      <c r="D773" s="93"/>
      <c r="E773" s="94"/>
      <c r="F773" s="94"/>
      <c r="G773" s="94"/>
      <c r="H773" s="94"/>
      <c r="I773" s="94"/>
      <c r="J773" s="94"/>
      <c r="K773" s="94"/>
    </row>
    <row r="774" spans="2:11">
      <c r="B774" s="93"/>
      <c r="C774" s="93"/>
      <c r="D774" s="93"/>
      <c r="E774" s="94"/>
      <c r="F774" s="94"/>
      <c r="G774" s="94"/>
      <c r="H774" s="94"/>
      <c r="I774" s="94"/>
      <c r="J774" s="94"/>
      <c r="K774" s="94"/>
    </row>
    <row r="775" spans="2:11">
      <c r="B775" s="93"/>
      <c r="C775" s="93"/>
      <c r="D775" s="93"/>
      <c r="E775" s="94"/>
      <c r="F775" s="94"/>
      <c r="G775" s="94"/>
      <c r="H775" s="94"/>
      <c r="I775" s="94"/>
      <c r="J775" s="94"/>
      <c r="K775" s="94"/>
    </row>
    <row r="776" spans="2:11">
      <c r="B776" s="93"/>
      <c r="C776" s="93"/>
      <c r="D776" s="93"/>
      <c r="E776" s="94"/>
      <c r="F776" s="94"/>
      <c r="G776" s="94"/>
      <c r="H776" s="94"/>
      <c r="I776" s="94"/>
      <c r="J776" s="94"/>
      <c r="K776" s="94"/>
    </row>
    <row r="777" spans="2:11">
      <c r="B777" s="93"/>
      <c r="C777" s="93"/>
      <c r="D777" s="93"/>
      <c r="E777" s="94"/>
      <c r="F777" s="94"/>
      <c r="G777" s="94"/>
      <c r="H777" s="94"/>
      <c r="I777" s="94"/>
      <c r="J777" s="94"/>
      <c r="K777" s="94"/>
    </row>
    <row r="778" spans="2:11">
      <c r="B778" s="93"/>
      <c r="C778" s="93"/>
      <c r="D778" s="93"/>
      <c r="E778" s="94"/>
      <c r="F778" s="94"/>
      <c r="G778" s="94"/>
      <c r="H778" s="94"/>
      <c r="I778" s="94"/>
      <c r="J778" s="94"/>
      <c r="K778" s="94"/>
    </row>
    <row r="779" spans="2:11">
      <c r="B779" s="93"/>
      <c r="C779" s="93"/>
      <c r="D779" s="93"/>
      <c r="E779" s="94"/>
      <c r="F779" s="94"/>
      <c r="G779" s="94"/>
      <c r="H779" s="94"/>
      <c r="I779" s="94"/>
      <c r="J779" s="94"/>
      <c r="K779" s="94"/>
    </row>
    <row r="780" spans="2:11">
      <c r="B780" s="93"/>
      <c r="C780" s="93"/>
      <c r="D780" s="93"/>
      <c r="E780" s="94"/>
      <c r="F780" s="94"/>
      <c r="G780" s="94"/>
      <c r="H780" s="94"/>
      <c r="I780" s="94"/>
      <c r="J780" s="94"/>
      <c r="K780" s="94"/>
    </row>
    <row r="781" spans="2:11">
      <c r="B781" s="93"/>
      <c r="C781" s="93"/>
      <c r="D781" s="93"/>
      <c r="E781" s="94"/>
      <c r="F781" s="94"/>
      <c r="G781" s="94"/>
      <c r="H781" s="94"/>
      <c r="I781" s="94"/>
      <c r="J781" s="94"/>
      <c r="K781" s="94"/>
    </row>
    <row r="782" spans="2:11">
      <c r="B782" s="93"/>
      <c r="C782" s="93"/>
      <c r="D782" s="93"/>
      <c r="E782" s="94"/>
      <c r="F782" s="94"/>
      <c r="G782" s="94"/>
      <c r="H782" s="94"/>
      <c r="I782" s="94"/>
      <c r="J782" s="94"/>
      <c r="K782" s="94"/>
    </row>
    <row r="783" spans="2:11">
      <c r="B783" s="93"/>
      <c r="C783" s="93"/>
      <c r="D783" s="93"/>
      <c r="E783" s="94"/>
      <c r="F783" s="94"/>
      <c r="G783" s="94"/>
      <c r="H783" s="94"/>
      <c r="I783" s="94"/>
      <c r="J783" s="94"/>
      <c r="K783" s="94"/>
    </row>
    <row r="784" spans="2:11">
      <c r="B784" s="93"/>
      <c r="C784" s="93"/>
      <c r="D784" s="93"/>
      <c r="E784" s="94"/>
      <c r="F784" s="94"/>
      <c r="G784" s="94"/>
      <c r="H784" s="94"/>
      <c r="I784" s="94"/>
      <c r="J784" s="94"/>
      <c r="K784" s="94"/>
    </row>
    <row r="785" spans="2:11">
      <c r="B785" s="93"/>
      <c r="C785" s="93"/>
      <c r="D785" s="93"/>
      <c r="E785" s="94"/>
      <c r="F785" s="94"/>
      <c r="G785" s="94"/>
      <c r="H785" s="94"/>
      <c r="I785" s="94"/>
      <c r="J785" s="94"/>
      <c r="K785" s="94"/>
    </row>
    <row r="786" spans="2:11">
      <c r="B786" s="93"/>
      <c r="C786" s="93"/>
      <c r="D786" s="93"/>
      <c r="E786" s="94"/>
      <c r="F786" s="94"/>
      <c r="G786" s="94"/>
      <c r="H786" s="94"/>
      <c r="I786" s="94"/>
      <c r="J786" s="94"/>
      <c r="K786" s="94"/>
    </row>
    <row r="787" spans="2:11">
      <c r="B787" s="93"/>
      <c r="C787" s="93"/>
      <c r="D787" s="93"/>
      <c r="E787" s="94"/>
      <c r="F787" s="94"/>
      <c r="G787" s="94"/>
      <c r="H787" s="94"/>
      <c r="I787" s="94"/>
      <c r="J787" s="94"/>
      <c r="K787" s="94"/>
    </row>
    <row r="788" spans="2:11">
      <c r="B788" s="93"/>
      <c r="C788" s="93"/>
      <c r="D788" s="93"/>
      <c r="E788" s="94"/>
      <c r="F788" s="94"/>
      <c r="G788" s="94"/>
      <c r="H788" s="94"/>
      <c r="I788" s="94"/>
      <c r="J788" s="94"/>
      <c r="K788" s="94"/>
    </row>
    <row r="789" spans="2:11">
      <c r="B789" s="93"/>
      <c r="C789" s="93"/>
      <c r="D789" s="93"/>
      <c r="E789" s="94"/>
      <c r="F789" s="94"/>
      <c r="G789" s="94"/>
      <c r="H789" s="94"/>
      <c r="I789" s="94"/>
      <c r="J789" s="94"/>
      <c r="K789" s="94"/>
    </row>
    <row r="790" spans="2:11">
      <c r="B790" s="93"/>
      <c r="C790" s="93"/>
      <c r="D790" s="93"/>
      <c r="E790" s="94"/>
      <c r="F790" s="94"/>
      <c r="G790" s="94"/>
      <c r="H790" s="94"/>
      <c r="I790" s="94"/>
      <c r="J790" s="94"/>
      <c r="K790" s="94"/>
    </row>
    <row r="791" spans="2:11">
      <c r="B791" s="93"/>
      <c r="C791" s="93"/>
      <c r="D791" s="93"/>
      <c r="E791" s="94"/>
      <c r="F791" s="94"/>
      <c r="G791" s="94"/>
      <c r="H791" s="94"/>
      <c r="I791" s="94"/>
      <c r="J791" s="94"/>
      <c r="K791" s="94"/>
    </row>
    <row r="792" spans="2:11">
      <c r="B792" s="93"/>
      <c r="C792" s="93"/>
      <c r="D792" s="93"/>
      <c r="E792" s="94"/>
      <c r="F792" s="94"/>
      <c r="G792" s="94"/>
      <c r="H792" s="94"/>
      <c r="I792" s="94"/>
      <c r="J792" s="94"/>
      <c r="K792" s="94"/>
    </row>
    <row r="793" spans="2:11">
      <c r="B793" s="93"/>
      <c r="C793" s="93"/>
      <c r="D793" s="93"/>
      <c r="E793" s="94"/>
      <c r="F793" s="94"/>
      <c r="G793" s="94"/>
      <c r="H793" s="94"/>
      <c r="I793" s="94"/>
      <c r="J793" s="94"/>
      <c r="K793" s="94"/>
    </row>
    <row r="794" spans="2:11">
      <c r="B794" s="93"/>
      <c r="C794" s="93"/>
      <c r="D794" s="93"/>
      <c r="E794" s="94"/>
      <c r="F794" s="94"/>
      <c r="G794" s="94"/>
      <c r="H794" s="94"/>
      <c r="I794" s="94"/>
      <c r="J794" s="94"/>
      <c r="K794" s="94"/>
    </row>
    <row r="795" spans="2:11">
      <c r="B795" s="93"/>
      <c r="C795" s="93"/>
      <c r="D795" s="93"/>
      <c r="E795" s="94"/>
      <c r="F795" s="94"/>
      <c r="G795" s="94"/>
      <c r="H795" s="94"/>
      <c r="I795" s="94"/>
      <c r="J795" s="94"/>
      <c r="K795" s="94"/>
    </row>
    <row r="796" spans="2:11">
      <c r="B796" s="93"/>
      <c r="C796" s="93"/>
      <c r="D796" s="93"/>
      <c r="E796" s="94"/>
      <c r="F796" s="94"/>
      <c r="G796" s="94"/>
      <c r="H796" s="94"/>
      <c r="I796" s="94"/>
      <c r="J796" s="94"/>
      <c r="K796" s="94"/>
    </row>
    <row r="797" spans="2:11">
      <c r="B797" s="93"/>
      <c r="C797" s="93"/>
      <c r="D797" s="93"/>
      <c r="E797" s="94"/>
      <c r="F797" s="94"/>
      <c r="G797" s="94"/>
      <c r="H797" s="94"/>
      <c r="I797" s="94"/>
      <c r="J797" s="94"/>
      <c r="K797" s="94"/>
    </row>
    <row r="798" spans="2:11">
      <c r="B798" s="93"/>
      <c r="C798" s="93"/>
      <c r="D798" s="93"/>
      <c r="E798" s="94"/>
      <c r="F798" s="94"/>
      <c r="G798" s="94"/>
      <c r="H798" s="94"/>
      <c r="I798" s="94"/>
      <c r="J798" s="94"/>
      <c r="K798" s="94"/>
    </row>
    <row r="799" spans="2:11">
      <c r="B799" s="93"/>
      <c r="C799" s="93"/>
      <c r="D799" s="93"/>
      <c r="E799" s="94"/>
      <c r="F799" s="94"/>
      <c r="G799" s="94"/>
      <c r="H799" s="94"/>
      <c r="I799" s="94"/>
      <c r="J799" s="94"/>
      <c r="K799" s="94"/>
    </row>
    <row r="800" spans="2:11">
      <c r="B800" s="93"/>
      <c r="C800" s="93"/>
      <c r="D800" s="93"/>
      <c r="E800" s="94"/>
      <c r="F800" s="94"/>
      <c r="G800" s="94"/>
      <c r="H800" s="94"/>
      <c r="I800" s="94"/>
      <c r="J800" s="94"/>
      <c r="K800" s="94"/>
    </row>
    <row r="801" spans="2:11">
      <c r="B801" s="93"/>
      <c r="C801" s="93"/>
      <c r="D801" s="93"/>
      <c r="E801" s="94"/>
      <c r="F801" s="94"/>
      <c r="G801" s="94"/>
      <c r="H801" s="94"/>
      <c r="I801" s="94"/>
      <c r="J801" s="94"/>
      <c r="K801" s="94"/>
    </row>
    <row r="802" spans="2:11">
      <c r="B802" s="93"/>
      <c r="C802" s="93"/>
      <c r="D802" s="93"/>
      <c r="E802" s="94"/>
      <c r="F802" s="94"/>
      <c r="G802" s="94"/>
      <c r="H802" s="94"/>
      <c r="I802" s="94"/>
      <c r="J802" s="94"/>
      <c r="K802" s="94"/>
    </row>
    <row r="803" spans="2:11">
      <c r="B803" s="93"/>
      <c r="C803" s="93"/>
      <c r="D803" s="93"/>
      <c r="E803" s="94"/>
      <c r="F803" s="94"/>
      <c r="G803" s="94"/>
      <c r="H803" s="94"/>
      <c r="I803" s="94"/>
      <c r="J803" s="94"/>
      <c r="K803" s="94"/>
    </row>
    <row r="804" spans="2:11">
      <c r="B804" s="93"/>
      <c r="C804" s="93"/>
      <c r="D804" s="93"/>
      <c r="E804" s="94"/>
      <c r="F804" s="94"/>
      <c r="G804" s="94"/>
      <c r="H804" s="94"/>
      <c r="I804" s="94"/>
      <c r="J804" s="94"/>
      <c r="K804" s="94"/>
    </row>
    <row r="805" spans="2:11">
      <c r="B805" s="93"/>
      <c r="C805" s="93"/>
      <c r="D805" s="93"/>
      <c r="E805" s="94"/>
      <c r="F805" s="94"/>
      <c r="G805" s="94"/>
      <c r="H805" s="94"/>
      <c r="I805" s="94"/>
      <c r="J805" s="94"/>
      <c r="K805" s="94"/>
    </row>
    <row r="806" spans="2:11">
      <c r="B806" s="93"/>
      <c r="C806" s="93"/>
      <c r="D806" s="93"/>
      <c r="E806" s="94"/>
      <c r="F806" s="94"/>
      <c r="G806" s="94"/>
      <c r="H806" s="94"/>
      <c r="I806" s="94"/>
      <c r="J806" s="94"/>
      <c r="K806" s="94"/>
    </row>
    <row r="807" spans="2:11">
      <c r="B807" s="93"/>
      <c r="C807" s="93"/>
      <c r="D807" s="93"/>
      <c r="E807" s="94"/>
      <c r="F807" s="94"/>
      <c r="G807" s="94"/>
      <c r="H807" s="94"/>
      <c r="I807" s="94"/>
      <c r="J807" s="94"/>
      <c r="K807" s="94"/>
    </row>
    <row r="808" spans="2:11">
      <c r="B808" s="93"/>
      <c r="C808" s="93"/>
      <c r="D808" s="93"/>
      <c r="E808" s="94"/>
      <c r="F808" s="94"/>
      <c r="G808" s="94"/>
      <c r="H808" s="94"/>
      <c r="I808" s="94"/>
      <c r="J808" s="94"/>
      <c r="K808" s="94"/>
    </row>
    <row r="809" spans="2:11">
      <c r="B809" s="93"/>
      <c r="C809" s="93"/>
      <c r="D809" s="93"/>
      <c r="E809" s="94"/>
      <c r="F809" s="94"/>
      <c r="G809" s="94"/>
      <c r="H809" s="94"/>
      <c r="I809" s="94"/>
      <c r="J809" s="94"/>
      <c r="K809" s="94"/>
    </row>
    <row r="810" spans="2:11">
      <c r="B810" s="93"/>
      <c r="C810" s="93"/>
      <c r="D810" s="93"/>
      <c r="E810" s="94"/>
      <c r="F810" s="94"/>
      <c r="G810" s="94"/>
      <c r="H810" s="94"/>
      <c r="I810" s="94"/>
      <c r="J810" s="94"/>
      <c r="K810" s="94"/>
    </row>
    <row r="811" spans="2:11">
      <c r="B811" s="93"/>
      <c r="C811" s="93"/>
      <c r="D811" s="93"/>
      <c r="E811" s="94"/>
      <c r="F811" s="94"/>
      <c r="G811" s="94"/>
      <c r="H811" s="94"/>
      <c r="I811" s="94"/>
      <c r="J811" s="94"/>
      <c r="K811" s="94"/>
    </row>
    <row r="812" spans="2:11">
      <c r="B812" s="93"/>
      <c r="C812" s="93"/>
      <c r="D812" s="93"/>
      <c r="E812" s="94"/>
      <c r="F812" s="94"/>
      <c r="G812" s="94"/>
      <c r="H812" s="94"/>
      <c r="I812" s="94"/>
      <c r="J812" s="94"/>
      <c r="K812" s="94"/>
    </row>
    <row r="813" spans="2:11">
      <c r="B813" s="93"/>
      <c r="C813" s="93"/>
      <c r="D813" s="93"/>
      <c r="E813" s="94"/>
      <c r="F813" s="94"/>
      <c r="G813" s="94"/>
      <c r="H813" s="94"/>
      <c r="I813" s="94"/>
      <c r="J813" s="94"/>
      <c r="K813" s="94"/>
    </row>
    <row r="814" spans="2:11">
      <c r="B814" s="93"/>
      <c r="C814" s="93"/>
      <c r="D814" s="93"/>
      <c r="E814" s="94"/>
      <c r="F814" s="94"/>
      <c r="G814" s="94"/>
      <c r="H814" s="94"/>
      <c r="I814" s="94"/>
      <c r="J814" s="94"/>
      <c r="K814" s="94"/>
    </row>
    <row r="815" spans="2:11">
      <c r="B815" s="93"/>
      <c r="C815" s="93"/>
      <c r="D815" s="93"/>
      <c r="E815" s="94"/>
      <c r="F815" s="94"/>
      <c r="G815" s="94"/>
      <c r="H815" s="94"/>
      <c r="I815" s="94"/>
      <c r="J815" s="94"/>
      <c r="K815" s="94"/>
    </row>
    <row r="816" spans="2:11">
      <c r="B816" s="93"/>
      <c r="C816" s="93"/>
      <c r="D816" s="93"/>
      <c r="E816" s="94"/>
      <c r="F816" s="94"/>
      <c r="G816" s="94"/>
      <c r="H816" s="94"/>
      <c r="I816" s="94"/>
      <c r="J816" s="94"/>
      <c r="K816" s="94"/>
    </row>
    <row r="817" spans="2:11">
      <c r="B817" s="93"/>
      <c r="C817" s="93"/>
      <c r="D817" s="93"/>
      <c r="E817" s="94"/>
      <c r="F817" s="94"/>
      <c r="G817" s="94"/>
      <c r="H817" s="94"/>
      <c r="I817" s="94"/>
      <c r="J817" s="94"/>
      <c r="K817" s="94"/>
    </row>
    <row r="818" spans="2:11">
      <c r="B818" s="93"/>
      <c r="C818" s="93"/>
      <c r="D818" s="93"/>
      <c r="E818" s="94"/>
      <c r="F818" s="94"/>
      <c r="G818" s="94"/>
      <c r="H818" s="94"/>
      <c r="I818" s="94"/>
      <c r="J818" s="94"/>
      <c r="K818" s="94"/>
    </row>
    <row r="819" spans="2:11">
      <c r="B819" s="93"/>
      <c r="C819" s="93"/>
      <c r="D819" s="93"/>
      <c r="E819" s="94"/>
      <c r="F819" s="94"/>
      <c r="G819" s="94"/>
      <c r="H819" s="94"/>
      <c r="I819" s="94"/>
      <c r="J819" s="94"/>
      <c r="K819" s="94"/>
    </row>
    <row r="820" spans="2:11">
      <c r="B820" s="93"/>
      <c r="C820" s="93"/>
      <c r="D820" s="93"/>
      <c r="E820" s="94"/>
      <c r="F820" s="94"/>
      <c r="G820" s="94"/>
      <c r="H820" s="94"/>
      <c r="I820" s="94"/>
      <c r="J820" s="94"/>
      <c r="K820" s="94"/>
    </row>
    <row r="821" spans="2:11">
      <c r="B821" s="93"/>
      <c r="C821" s="93"/>
      <c r="D821" s="93"/>
      <c r="E821" s="94"/>
      <c r="F821" s="94"/>
      <c r="G821" s="94"/>
      <c r="H821" s="94"/>
      <c r="I821" s="94"/>
      <c r="J821" s="94"/>
      <c r="K821" s="94"/>
    </row>
    <row r="822" spans="2:11">
      <c r="B822" s="93"/>
      <c r="C822" s="93"/>
      <c r="D822" s="93"/>
      <c r="E822" s="94"/>
      <c r="F822" s="94"/>
      <c r="G822" s="94"/>
      <c r="H822" s="94"/>
      <c r="I822" s="94"/>
      <c r="J822" s="94"/>
      <c r="K822" s="94"/>
    </row>
    <row r="823" spans="2:11">
      <c r="B823" s="93"/>
      <c r="C823" s="93"/>
      <c r="D823" s="93"/>
      <c r="E823" s="94"/>
      <c r="F823" s="94"/>
      <c r="G823" s="94"/>
      <c r="H823" s="94"/>
      <c r="I823" s="94"/>
      <c r="J823" s="94"/>
      <c r="K823" s="94"/>
    </row>
    <row r="824" spans="2:11">
      <c r="B824" s="93"/>
      <c r="C824" s="93"/>
      <c r="D824" s="93"/>
      <c r="E824" s="94"/>
      <c r="F824" s="94"/>
      <c r="G824" s="94"/>
      <c r="H824" s="94"/>
      <c r="I824" s="94"/>
      <c r="J824" s="94"/>
      <c r="K824" s="94"/>
    </row>
    <row r="825" spans="2:11">
      <c r="B825" s="93"/>
      <c r="C825" s="93"/>
      <c r="D825" s="93"/>
      <c r="E825" s="94"/>
      <c r="F825" s="94"/>
      <c r="G825" s="94"/>
      <c r="H825" s="94"/>
      <c r="I825" s="94"/>
      <c r="J825" s="94"/>
      <c r="K825" s="94"/>
    </row>
    <row r="826" spans="2:11">
      <c r="B826" s="93"/>
      <c r="C826" s="93"/>
      <c r="D826" s="93"/>
      <c r="E826" s="94"/>
      <c r="F826" s="94"/>
      <c r="G826" s="94"/>
      <c r="H826" s="94"/>
      <c r="I826" s="94"/>
      <c r="J826" s="94"/>
      <c r="K826" s="94"/>
    </row>
    <row r="827" spans="2:11">
      <c r="B827" s="93"/>
      <c r="C827" s="93"/>
      <c r="D827" s="93"/>
      <c r="E827" s="94"/>
      <c r="F827" s="94"/>
      <c r="G827" s="94"/>
      <c r="H827" s="94"/>
      <c r="I827" s="94"/>
      <c r="J827" s="94"/>
      <c r="K827" s="94"/>
    </row>
    <row r="828" spans="2:11">
      <c r="B828" s="93"/>
      <c r="C828" s="93"/>
      <c r="D828" s="93"/>
      <c r="E828" s="94"/>
      <c r="F828" s="94"/>
      <c r="G828" s="94"/>
      <c r="H828" s="94"/>
      <c r="I828" s="94"/>
      <c r="J828" s="94"/>
      <c r="K828" s="94"/>
    </row>
    <row r="829" spans="2:11">
      <c r="B829" s="93"/>
      <c r="C829" s="93"/>
      <c r="D829" s="93"/>
      <c r="E829" s="94"/>
      <c r="F829" s="94"/>
      <c r="G829" s="94"/>
      <c r="H829" s="94"/>
      <c r="I829" s="94"/>
      <c r="J829" s="94"/>
      <c r="K829" s="94"/>
    </row>
    <row r="830" spans="2:11">
      <c r="B830" s="93"/>
      <c r="C830" s="93"/>
      <c r="D830" s="93"/>
      <c r="E830" s="94"/>
      <c r="F830" s="94"/>
      <c r="G830" s="94"/>
      <c r="H830" s="94"/>
      <c r="I830" s="94"/>
      <c r="J830" s="94"/>
      <c r="K830" s="94"/>
    </row>
    <row r="831" spans="2:11">
      <c r="B831" s="93"/>
      <c r="C831" s="93"/>
      <c r="D831" s="93"/>
      <c r="E831" s="94"/>
      <c r="F831" s="94"/>
      <c r="G831" s="94"/>
      <c r="H831" s="94"/>
      <c r="I831" s="94"/>
      <c r="J831" s="94"/>
      <c r="K831" s="94"/>
    </row>
    <row r="832" spans="2:11">
      <c r="B832" s="93"/>
      <c r="C832" s="93"/>
      <c r="D832" s="93"/>
      <c r="E832" s="94"/>
      <c r="F832" s="94"/>
      <c r="G832" s="94"/>
      <c r="H832" s="94"/>
      <c r="I832" s="94"/>
      <c r="J832" s="94"/>
      <c r="K832" s="94"/>
    </row>
    <row r="833" spans="2:11">
      <c r="B833" s="93"/>
      <c r="C833" s="93"/>
      <c r="D833" s="93"/>
      <c r="E833" s="94"/>
      <c r="F833" s="94"/>
      <c r="G833" s="94"/>
      <c r="H833" s="94"/>
      <c r="I833" s="94"/>
      <c r="J833" s="94"/>
      <c r="K833" s="94"/>
    </row>
    <row r="834" spans="2:11">
      <c r="B834" s="93"/>
      <c r="C834" s="93"/>
      <c r="D834" s="93"/>
      <c r="E834" s="94"/>
      <c r="F834" s="94"/>
      <c r="G834" s="94"/>
      <c r="H834" s="94"/>
      <c r="I834" s="94"/>
      <c r="J834" s="94"/>
      <c r="K834" s="94"/>
    </row>
    <row r="835" spans="2:11">
      <c r="B835" s="93"/>
      <c r="C835" s="93"/>
      <c r="D835" s="93"/>
      <c r="E835" s="94"/>
      <c r="F835" s="94"/>
      <c r="G835" s="94"/>
      <c r="H835" s="94"/>
      <c r="I835" s="94"/>
      <c r="J835" s="94"/>
      <c r="K835" s="94"/>
    </row>
    <row r="836" spans="2:11">
      <c r="B836" s="93"/>
      <c r="C836" s="93"/>
      <c r="D836" s="93"/>
      <c r="E836" s="94"/>
      <c r="F836" s="94"/>
      <c r="G836" s="94"/>
      <c r="H836" s="94"/>
      <c r="I836" s="94"/>
      <c r="J836" s="94"/>
      <c r="K836" s="94"/>
    </row>
    <row r="837" spans="2:11">
      <c r="B837" s="93"/>
      <c r="C837" s="93"/>
      <c r="D837" s="93"/>
      <c r="E837" s="94"/>
      <c r="F837" s="94"/>
      <c r="G837" s="94"/>
      <c r="H837" s="94"/>
      <c r="I837" s="94"/>
      <c r="J837" s="94"/>
      <c r="K837" s="94"/>
    </row>
    <row r="838" spans="2:11">
      <c r="B838" s="93"/>
      <c r="C838" s="93"/>
      <c r="D838" s="93"/>
      <c r="E838" s="94"/>
      <c r="F838" s="94"/>
      <c r="G838" s="94"/>
      <c r="H838" s="94"/>
      <c r="I838" s="94"/>
      <c r="J838" s="94"/>
      <c r="K838" s="94"/>
    </row>
    <row r="839" spans="2:11">
      <c r="B839" s="93"/>
      <c r="C839" s="93"/>
      <c r="D839" s="93"/>
      <c r="E839" s="94"/>
      <c r="F839" s="94"/>
      <c r="G839" s="94"/>
      <c r="H839" s="94"/>
      <c r="I839" s="94"/>
      <c r="J839" s="94"/>
      <c r="K839" s="94"/>
    </row>
    <row r="840" spans="2:11">
      <c r="B840" s="93"/>
      <c r="C840" s="93"/>
      <c r="D840" s="93"/>
      <c r="E840" s="94"/>
      <c r="F840" s="94"/>
      <c r="G840" s="94"/>
      <c r="H840" s="94"/>
      <c r="I840" s="94"/>
      <c r="J840" s="94"/>
      <c r="K840" s="94"/>
    </row>
    <row r="841" spans="2:11">
      <c r="B841" s="93"/>
      <c r="C841" s="93"/>
      <c r="D841" s="93"/>
      <c r="E841" s="94"/>
      <c r="F841" s="94"/>
      <c r="G841" s="94"/>
      <c r="H841" s="94"/>
      <c r="I841" s="94"/>
      <c r="J841" s="94"/>
      <c r="K841" s="94"/>
    </row>
    <row r="842" spans="2:11">
      <c r="B842" s="93"/>
      <c r="C842" s="93"/>
      <c r="D842" s="93"/>
      <c r="E842" s="94"/>
      <c r="F842" s="94"/>
      <c r="G842" s="94"/>
      <c r="H842" s="94"/>
      <c r="I842" s="94"/>
      <c r="J842" s="94"/>
      <c r="K842" s="94"/>
    </row>
    <row r="843" spans="2:11">
      <c r="B843" s="93"/>
      <c r="C843" s="93"/>
      <c r="D843" s="93"/>
      <c r="E843" s="94"/>
      <c r="F843" s="94"/>
      <c r="G843" s="94"/>
      <c r="H843" s="94"/>
      <c r="I843" s="94"/>
      <c r="J843" s="94"/>
      <c r="K843" s="94"/>
    </row>
    <row r="844" spans="2:11">
      <c r="B844" s="93"/>
      <c r="C844" s="93"/>
      <c r="D844" s="93"/>
      <c r="E844" s="94"/>
      <c r="F844" s="94"/>
      <c r="G844" s="94"/>
      <c r="H844" s="94"/>
      <c r="I844" s="94"/>
      <c r="J844" s="94"/>
      <c r="K844" s="94"/>
    </row>
    <row r="845" spans="2:11">
      <c r="B845" s="93"/>
      <c r="C845" s="93"/>
      <c r="D845" s="93"/>
      <c r="E845" s="94"/>
      <c r="F845" s="94"/>
      <c r="G845" s="94"/>
      <c r="H845" s="94"/>
      <c r="I845" s="94"/>
      <c r="J845" s="94"/>
      <c r="K845" s="94"/>
    </row>
    <row r="846" spans="2:11">
      <c r="B846" s="93"/>
      <c r="C846" s="93"/>
      <c r="D846" s="93"/>
      <c r="E846" s="94"/>
      <c r="F846" s="94"/>
      <c r="G846" s="94"/>
      <c r="H846" s="94"/>
      <c r="I846" s="94"/>
      <c r="J846" s="94"/>
      <c r="K846" s="94"/>
    </row>
    <row r="847" spans="2:11">
      <c r="B847" s="93"/>
      <c r="C847" s="93"/>
      <c r="D847" s="93"/>
      <c r="E847" s="94"/>
      <c r="F847" s="94"/>
      <c r="G847" s="94"/>
      <c r="H847" s="94"/>
      <c r="I847" s="94"/>
      <c r="J847" s="94"/>
      <c r="K847" s="94"/>
    </row>
    <row r="848" spans="2:11">
      <c r="B848" s="93"/>
      <c r="C848" s="93"/>
      <c r="D848" s="93"/>
      <c r="E848" s="94"/>
      <c r="F848" s="94"/>
      <c r="G848" s="94"/>
      <c r="H848" s="94"/>
      <c r="I848" s="94"/>
      <c r="J848" s="94"/>
      <c r="K848" s="94"/>
    </row>
    <row r="849" spans="2:11">
      <c r="B849" s="93"/>
      <c r="C849" s="93"/>
      <c r="D849" s="93"/>
      <c r="E849" s="94"/>
      <c r="F849" s="94"/>
      <c r="G849" s="94"/>
      <c r="H849" s="94"/>
      <c r="I849" s="94"/>
      <c r="J849" s="94"/>
      <c r="K849" s="94"/>
    </row>
    <row r="850" spans="2:11">
      <c r="B850" s="93"/>
      <c r="C850" s="93"/>
      <c r="D850" s="93"/>
      <c r="E850" s="94"/>
      <c r="F850" s="94"/>
      <c r="G850" s="94"/>
      <c r="H850" s="94"/>
      <c r="I850" s="94"/>
      <c r="J850" s="94"/>
      <c r="K850" s="94"/>
    </row>
    <row r="851" spans="2:11">
      <c r="B851" s="93"/>
      <c r="C851" s="93"/>
      <c r="D851" s="93"/>
      <c r="E851" s="94"/>
      <c r="F851" s="94"/>
      <c r="G851" s="94"/>
      <c r="H851" s="94"/>
      <c r="I851" s="94"/>
      <c r="J851" s="94"/>
      <c r="K851" s="94"/>
    </row>
    <row r="852" spans="2:11">
      <c r="B852" s="93"/>
      <c r="C852" s="93"/>
      <c r="D852" s="93"/>
      <c r="E852" s="94"/>
      <c r="F852" s="94"/>
      <c r="G852" s="94"/>
      <c r="H852" s="94"/>
      <c r="I852" s="94"/>
      <c r="J852" s="94"/>
      <c r="K852" s="94"/>
    </row>
    <row r="853" spans="2:11">
      <c r="B853" s="93"/>
      <c r="C853" s="93"/>
      <c r="D853" s="93"/>
      <c r="E853" s="94"/>
      <c r="F853" s="94"/>
      <c r="G853" s="94"/>
      <c r="H853" s="94"/>
      <c r="I853" s="94"/>
      <c r="J853" s="94"/>
      <c r="K853" s="94"/>
    </row>
    <row r="854" spans="2:11">
      <c r="B854" s="93"/>
      <c r="C854" s="93"/>
      <c r="D854" s="93"/>
      <c r="E854" s="94"/>
      <c r="F854" s="94"/>
      <c r="G854" s="94"/>
      <c r="H854" s="94"/>
      <c r="I854" s="94"/>
      <c r="J854" s="94"/>
      <c r="K854" s="94"/>
    </row>
    <row r="855" spans="2:11">
      <c r="B855" s="93"/>
      <c r="C855" s="93"/>
      <c r="D855" s="93"/>
      <c r="E855" s="94"/>
      <c r="F855" s="94"/>
      <c r="G855" s="94"/>
      <c r="H855" s="94"/>
      <c r="I855" s="94"/>
      <c r="J855" s="94"/>
      <c r="K855" s="94"/>
    </row>
    <row r="856" spans="2:11">
      <c r="B856" s="93"/>
      <c r="C856" s="93"/>
      <c r="D856" s="93"/>
      <c r="E856" s="94"/>
      <c r="F856" s="94"/>
      <c r="G856" s="94"/>
      <c r="H856" s="94"/>
      <c r="I856" s="94"/>
      <c r="J856" s="94"/>
      <c r="K856" s="94"/>
    </row>
    <row r="857" spans="2:11">
      <c r="B857" s="93"/>
      <c r="C857" s="93"/>
      <c r="D857" s="93"/>
      <c r="E857" s="94"/>
      <c r="F857" s="94"/>
      <c r="G857" s="94"/>
      <c r="H857" s="94"/>
      <c r="I857" s="94"/>
      <c r="J857" s="94"/>
      <c r="K857" s="94"/>
    </row>
    <row r="858" spans="2:11">
      <c r="B858" s="93"/>
      <c r="C858" s="93"/>
      <c r="D858" s="93"/>
      <c r="E858" s="94"/>
      <c r="F858" s="94"/>
      <c r="G858" s="94"/>
      <c r="H858" s="94"/>
      <c r="I858" s="94"/>
      <c r="J858" s="94"/>
      <c r="K858" s="94"/>
    </row>
    <row r="859" spans="2:11">
      <c r="B859" s="93"/>
      <c r="C859" s="93"/>
      <c r="D859" s="93"/>
      <c r="E859" s="94"/>
      <c r="F859" s="94"/>
      <c r="G859" s="94"/>
      <c r="H859" s="94"/>
      <c r="I859" s="94"/>
      <c r="J859" s="94"/>
      <c r="K859" s="94"/>
    </row>
    <row r="860" spans="2:11">
      <c r="B860" s="93"/>
      <c r="C860" s="93"/>
      <c r="D860" s="93"/>
      <c r="E860" s="94"/>
      <c r="F860" s="94"/>
      <c r="G860" s="94"/>
      <c r="H860" s="94"/>
      <c r="I860" s="94"/>
      <c r="J860" s="94"/>
      <c r="K860" s="94"/>
    </row>
    <row r="861" spans="2:11">
      <c r="B861" s="93"/>
      <c r="C861" s="93"/>
      <c r="D861" s="93"/>
      <c r="E861" s="94"/>
      <c r="F861" s="94"/>
      <c r="G861" s="94"/>
      <c r="H861" s="94"/>
      <c r="I861" s="94"/>
      <c r="J861" s="94"/>
      <c r="K861" s="94"/>
    </row>
    <row r="862" spans="2:11">
      <c r="B862" s="93"/>
      <c r="C862" s="93"/>
      <c r="D862" s="93"/>
      <c r="E862" s="94"/>
      <c r="F862" s="94"/>
      <c r="G862" s="94"/>
      <c r="H862" s="94"/>
      <c r="I862" s="94"/>
      <c r="J862" s="94"/>
      <c r="K862" s="94"/>
    </row>
    <row r="863" spans="2:11">
      <c r="B863" s="93"/>
      <c r="C863" s="93"/>
      <c r="D863" s="93"/>
      <c r="E863" s="94"/>
      <c r="F863" s="94"/>
      <c r="G863" s="94"/>
      <c r="H863" s="94"/>
      <c r="I863" s="94"/>
      <c r="J863" s="94"/>
      <c r="K863" s="94"/>
    </row>
    <row r="864" spans="2:11">
      <c r="B864" s="93"/>
      <c r="C864" s="93"/>
      <c r="D864" s="93"/>
      <c r="E864" s="94"/>
      <c r="F864" s="94"/>
      <c r="G864" s="94"/>
      <c r="H864" s="94"/>
      <c r="I864" s="94"/>
      <c r="J864" s="94"/>
      <c r="K864" s="94"/>
    </row>
    <row r="865" spans="2:11">
      <c r="B865" s="93"/>
      <c r="C865" s="93"/>
      <c r="D865" s="93"/>
      <c r="E865" s="94"/>
      <c r="F865" s="94"/>
      <c r="G865" s="94"/>
      <c r="H865" s="94"/>
      <c r="I865" s="94"/>
      <c r="J865" s="94"/>
      <c r="K865" s="94"/>
    </row>
    <row r="866" spans="2:11">
      <c r="B866" s="93"/>
      <c r="C866" s="93"/>
      <c r="D866" s="93"/>
      <c r="E866" s="94"/>
      <c r="F866" s="94"/>
      <c r="G866" s="94"/>
      <c r="H866" s="94"/>
      <c r="I866" s="94"/>
      <c r="J866" s="94"/>
      <c r="K866" s="94"/>
    </row>
    <row r="867" spans="2:11">
      <c r="B867" s="93"/>
      <c r="C867" s="93"/>
      <c r="D867" s="93"/>
      <c r="E867" s="94"/>
      <c r="F867" s="94"/>
      <c r="G867" s="94"/>
      <c r="H867" s="94"/>
      <c r="I867" s="94"/>
      <c r="J867" s="94"/>
      <c r="K867" s="94"/>
    </row>
    <row r="868" spans="2:11">
      <c r="B868" s="93"/>
      <c r="C868" s="93"/>
      <c r="D868" s="93"/>
      <c r="E868" s="94"/>
      <c r="F868" s="94"/>
      <c r="G868" s="94"/>
      <c r="H868" s="94"/>
      <c r="I868" s="94"/>
      <c r="J868" s="94"/>
      <c r="K868" s="94"/>
    </row>
    <row r="869" spans="2:11">
      <c r="B869" s="93"/>
      <c r="C869" s="93"/>
      <c r="D869" s="93"/>
      <c r="E869" s="94"/>
      <c r="F869" s="94"/>
      <c r="G869" s="94"/>
      <c r="H869" s="94"/>
      <c r="I869" s="94"/>
      <c r="J869" s="94"/>
      <c r="K869" s="94"/>
    </row>
    <row r="870" spans="2:11">
      <c r="B870" s="93"/>
      <c r="C870" s="93"/>
      <c r="D870" s="93"/>
      <c r="E870" s="94"/>
      <c r="F870" s="94"/>
      <c r="G870" s="94"/>
      <c r="H870" s="94"/>
      <c r="I870" s="94"/>
      <c r="J870" s="94"/>
      <c r="K870" s="94"/>
    </row>
    <row r="871" spans="2:11">
      <c r="B871" s="93"/>
      <c r="C871" s="93"/>
      <c r="D871" s="93"/>
      <c r="E871" s="94"/>
      <c r="F871" s="94"/>
      <c r="G871" s="94"/>
      <c r="H871" s="94"/>
      <c r="I871" s="94"/>
      <c r="J871" s="94"/>
      <c r="K871" s="94"/>
    </row>
    <row r="872" spans="2:11">
      <c r="B872" s="93"/>
      <c r="C872" s="93"/>
      <c r="D872" s="93"/>
      <c r="E872" s="94"/>
      <c r="F872" s="94"/>
      <c r="G872" s="94"/>
      <c r="H872" s="94"/>
      <c r="I872" s="94"/>
      <c r="J872" s="94"/>
      <c r="K872" s="94"/>
    </row>
    <row r="873" spans="2:11">
      <c r="B873" s="93"/>
      <c r="C873" s="93"/>
      <c r="D873" s="93"/>
      <c r="E873" s="94"/>
      <c r="F873" s="94"/>
      <c r="G873" s="94"/>
      <c r="H873" s="94"/>
      <c r="I873" s="94"/>
      <c r="J873" s="94"/>
      <c r="K873" s="94"/>
    </row>
    <row r="874" spans="2:11">
      <c r="B874" s="93"/>
      <c r="C874" s="93"/>
      <c r="D874" s="93"/>
      <c r="E874" s="94"/>
      <c r="F874" s="94"/>
      <c r="G874" s="94"/>
      <c r="H874" s="94"/>
      <c r="I874" s="94"/>
      <c r="J874" s="94"/>
      <c r="K874" s="94"/>
    </row>
    <row r="875" spans="2:11">
      <c r="B875" s="93"/>
      <c r="C875" s="93"/>
      <c r="D875" s="93"/>
      <c r="E875" s="94"/>
      <c r="F875" s="94"/>
      <c r="G875" s="94"/>
      <c r="H875" s="94"/>
      <c r="I875" s="94"/>
      <c r="J875" s="94"/>
      <c r="K875" s="94"/>
    </row>
    <row r="876" spans="2:11">
      <c r="B876" s="93"/>
      <c r="C876" s="93"/>
      <c r="D876" s="93"/>
      <c r="E876" s="94"/>
      <c r="F876" s="94"/>
      <c r="G876" s="94"/>
      <c r="H876" s="94"/>
      <c r="I876" s="94"/>
      <c r="J876" s="94"/>
      <c r="K876" s="94"/>
    </row>
    <row r="877" spans="2:11">
      <c r="B877" s="93"/>
      <c r="C877" s="93"/>
      <c r="D877" s="93"/>
      <c r="E877" s="94"/>
      <c r="F877" s="94"/>
      <c r="G877" s="94"/>
      <c r="H877" s="94"/>
      <c r="I877" s="94"/>
      <c r="J877" s="94"/>
      <c r="K877" s="94"/>
    </row>
    <row r="878" spans="2:11">
      <c r="B878" s="93"/>
      <c r="C878" s="93"/>
      <c r="D878" s="93"/>
      <c r="E878" s="94"/>
      <c r="F878" s="94"/>
      <c r="G878" s="94"/>
      <c r="H878" s="94"/>
      <c r="I878" s="94"/>
      <c r="J878" s="94"/>
      <c r="K878" s="94"/>
    </row>
    <row r="879" spans="2:11">
      <c r="B879" s="93"/>
      <c r="C879" s="93"/>
      <c r="D879" s="93"/>
      <c r="E879" s="94"/>
      <c r="F879" s="94"/>
      <c r="G879" s="94"/>
      <c r="H879" s="94"/>
      <c r="I879" s="94"/>
      <c r="J879" s="94"/>
      <c r="K879" s="94"/>
    </row>
    <row r="880" spans="2:11">
      <c r="B880" s="93"/>
      <c r="C880" s="93"/>
      <c r="D880" s="93"/>
      <c r="E880" s="94"/>
      <c r="F880" s="94"/>
      <c r="G880" s="94"/>
      <c r="H880" s="94"/>
      <c r="I880" s="94"/>
      <c r="J880" s="94"/>
      <c r="K880" s="94"/>
    </row>
    <row r="881" spans="2:11">
      <c r="B881" s="93"/>
      <c r="C881" s="93"/>
      <c r="D881" s="93"/>
      <c r="E881" s="94"/>
      <c r="F881" s="94"/>
      <c r="G881" s="94"/>
      <c r="H881" s="94"/>
      <c r="I881" s="94"/>
      <c r="J881" s="94"/>
      <c r="K881" s="94"/>
    </row>
    <row r="882" spans="2:11">
      <c r="B882" s="93"/>
      <c r="C882" s="93"/>
      <c r="D882" s="93"/>
      <c r="E882" s="94"/>
      <c r="F882" s="94"/>
      <c r="G882" s="94"/>
      <c r="H882" s="94"/>
      <c r="I882" s="94"/>
      <c r="J882" s="94"/>
      <c r="K882" s="94"/>
    </row>
    <row r="883" spans="2:11">
      <c r="B883" s="93"/>
      <c r="C883" s="93"/>
      <c r="D883" s="93"/>
      <c r="E883" s="94"/>
      <c r="F883" s="94"/>
      <c r="G883" s="94"/>
      <c r="H883" s="94"/>
      <c r="I883" s="94"/>
      <c r="J883" s="94"/>
      <c r="K883" s="94"/>
    </row>
    <row r="884" spans="2:11">
      <c r="B884" s="93"/>
      <c r="C884" s="93"/>
      <c r="D884" s="93"/>
      <c r="E884" s="94"/>
      <c r="F884" s="94"/>
      <c r="G884" s="94"/>
      <c r="H884" s="94"/>
      <c r="I884" s="94"/>
      <c r="J884" s="94"/>
      <c r="K884" s="94"/>
    </row>
    <row r="885" spans="2:11">
      <c r="B885" s="93"/>
      <c r="C885" s="93"/>
      <c r="D885" s="93"/>
      <c r="E885" s="94"/>
      <c r="F885" s="94"/>
      <c r="G885" s="94"/>
      <c r="H885" s="94"/>
      <c r="I885" s="94"/>
      <c r="J885" s="94"/>
      <c r="K885" s="94"/>
    </row>
    <row r="886" spans="2:11">
      <c r="B886" s="93"/>
      <c r="C886" s="93"/>
      <c r="D886" s="93"/>
      <c r="E886" s="94"/>
      <c r="F886" s="94"/>
      <c r="G886" s="94"/>
      <c r="H886" s="94"/>
      <c r="I886" s="94"/>
      <c r="J886" s="94"/>
      <c r="K886" s="94"/>
    </row>
    <row r="887" spans="2:11">
      <c r="B887" s="93"/>
      <c r="C887" s="93"/>
      <c r="D887" s="93"/>
      <c r="E887" s="94"/>
      <c r="F887" s="94"/>
      <c r="G887" s="94"/>
      <c r="H887" s="94"/>
      <c r="I887" s="94"/>
      <c r="J887" s="94"/>
      <c r="K887" s="94"/>
    </row>
    <row r="888" spans="2:11">
      <c r="B888" s="93"/>
      <c r="C888" s="93"/>
      <c r="D888" s="93"/>
      <c r="E888" s="94"/>
      <c r="F888" s="94"/>
      <c r="G888" s="94"/>
      <c r="H888" s="94"/>
      <c r="I888" s="94"/>
      <c r="J888" s="94"/>
      <c r="K888" s="94"/>
    </row>
    <row r="889" spans="2:11">
      <c r="B889" s="93"/>
      <c r="C889" s="93"/>
      <c r="D889" s="93"/>
      <c r="E889" s="94"/>
      <c r="F889" s="94"/>
      <c r="G889" s="94"/>
      <c r="H889" s="94"/>
      <c r="I889" s="94"/>
      <c r="J889" s="94"/>
      <c r="K889" s="94"/>
    </row>
    <row r="890" spans="2:11">
      <c r="B890" s="93"/>
      <c r="C890" s="93"/>
      <c r="D890" s="93"/>
      <c r="E890" s="94"/>
      <c r="F890" s="94"/>
      <c r="G890" s="94"/>
      <c r="H890" s="94"/>
      <c r="I890" s="94"/>
      <c r="J890" s="94"/>
      <c r="K890" s="94"/>
    </row>
    <row r="891" spans="2:11">
      <c r="B891" s="93"/>
      <c r="C891" s="93"/>
      <c r="D891" s="93"/>
      <c r="E891" s="94"/>
      <c r="F891" s="94"/>
      <c r="G891" s="94"/>
      <c r="H891" s="94"/>
      <c r="I891" s="94"/>
      <c r="J891" s="94"/>
      <c r="K891" s="94"/>
    </row>
    <row r="892" spans="2:11">
      <c r="B892" s="93"/>
      <c r="C892" s="93"/>
      <c r="D892" s="93"/>
      <c r="E892" s="94"/>
      <c r="F892" s="94"/>
      <c r="G892" s="94"/>
      <c r="H892" s="94"/>
      <c r="I892" s="94"/>
      <c r="J892" s="94"/>
      <c r="K892" s="94"/>
    </row>
    <row r="893" spans="2:11">
      <c r="B893" s="93"/>
      <c r="C893" s="93"/>
      <c r="D893" s="93"/>
      <c r="E893" s="94"/>
      <c r="F893" s="94"/>
      <c r="G893" s="94"/>
      <c r="H893" s="94"/>
      <c r="I893" s="94"/>
      <c r="J893" s="94"/>
      <c r="K893" s="94"/>
    </row>
    <row r="894" spans="2:11">
      <c r="B894" s="93"/>
      <c r="C894" s="93"/>
      <c r="D894" s="93"/>
      <c r="E894" s="94"/>
      <c r="F894" s="94"/>
      <c r="G894" s="94"/>
      <c r="H894" s="94"/>
      <c r="I894" s="94"/>
      <c r="J894" s="94"/>
      <c r="K894" s="94"/>
    </row>
    <row r="895" spans="2:11">
      <c r="B895" s="93"/>
      <c r="C895" s="93"/>
      <c r="D895" s="93"/>
      <c r="E895" s="94"/>
      <c r="F895" s="94"/>
      <c r="G895" s="94"/>
      <c r="H895" s="94"/>
      <c r="I895" s="94"/>
      <c r="J895" s="94"/>
      <c r="K895" s="94"/>
    </row>
    <row r="896" spans="2:11">
      <c r="B896" s="93"/>
      <c r="C896" s="93"/>
      <c r="D896" s="93"/>
      <c r="E896" s="94"/>
      <c r="F896" s="94"/>
      <c r="G896" s="94"/>
      <c r="H896" s="94"/>
      <c r="I896" s="94"/>
      <c r="J896" s="94"/>
      <c r="K896" s="94"/>
    </row>
    <row r="897" spans="2:11">
      <c r="B897" s="93"/>
      <c r="C897" s="93"/>
      <c r="D897" s="93"/>
      <c r="E897" s="94"/>
      <c r="F897" s="94"/>
      <c r="G897" s="94"/>
      <c r="H897" s="94"/>
      <c r="I897" s="94"/>
      <c r="J897" s="94"/>
      <c r="K897" s="94"/>
    </row>
    <row r="898" spans="2:11">
      <c r="B898" s="93"/>
      <c r="C898" s="93"/>
      <c r="D898" s="93"/>
      <c r="E898" s="94"/>
      <c r="F898" s="94"/>
      <c r="G898" s="94"/>
      <c r="H898" s="94"/>
      <c r="I898" s="94"/>
      <c r="J898" s="94"/>
      <c r="K898" s="94"/>
    </row>
    <row r="899" spans="2:11">
      <c r="B899" s="93"/>
      <c r="C899" s="93"/>
      <c r="D899" s="93"/>
      <c r="E899" s="94"/>
      <c r="F899" s="94"/>
      <c r="G899" s="94"/>
      <c r="H899" s="94"/>
      <c r="I899" s="94"/>
      <c r="J899" s="94"/>
      <c r="K899" s="94"/>
    </row>
    <row r="900" spans="2:11">
      <c r="B900" s="93"/>
      <c r="C900" s="93"/>
      <c r="D900" s="93"/>
      <c r="E900" s="94"/>
      <c r="F900" s="94"/>
      <c r="G900" s="94"/>
      <c r="H900" s="94"/>
      <c r="I900" s="94"/>
      <c r="J900" s="94"/>
      <c r="K900" s="94"/>
    </row>
    <row r="901" spans="2:11">
      <c r="B901" s="93"/>
      <c r="C901" s="93"/>
      <c r="D901" s="93"/>
      <c r="E901" s="94"/>
      <c r="F901" s="94"/>
      <c r="G901" s="94"/>
      <c r="H901" s="94"/>
      <c r="I901" s="94"/>
      <c r="J901" s="94"/>
      <c r="K901" s="94"/>
    </row>
    <row r="902" spans="2:11">
      <c r="B902" s="93"/>
      <c r="C902" s="93"/>
      <c r="D902" s="93"/>
      <c r="E902" s="94"/>
      <c r="F902" s="94"/>
      <c r="G902" s="94"/>
      <c r="H902" s="94"/>
      <c r="I902" s="94"/>
      <c r="J902" s="94"/>
      <c r="K902" s="94"/>
    </row>
    <row r="903" spans="2:11">
      <c r="B903" s="93"/>
      <c r="C903" s="93"/>
      <c r="D903" s="93"/>
      <c r="E903" s="94"/>
      <c r="F903" s="94"/>
      <c r="G903" s="94"/>
      <c r="H903" s="94"/>
      <c r="I903" s="94"/>
      <c r="J903" s="94"/>
      <c r="K903" s="94"/>
    </row>
    <row r="904" spans="2:11">
      <c r="B904" s="93"/>
      <c r="C904" s="93"/>
      <c r="D904" s="93"/>
      <c r="E904" s="94"/>
      <c r="F904" s="94"/>
      <c r="G904" s="94"/>
      <c r="H904" s="94"/>
      <c r="I904" s="94"/>
      <c r="J904" s="94"/>
      <c r="K904" s="94"/>
    </row>
    <row r="905" spans="2:11">
      <c r="B905" s="93"/>
      <c r="C905" s="93"/>
      <c r="D905" s="93"/>
      <c r="E905" s="94"/>
      <c r="F905" s="94"/>
      <c r="G905" s="94"/>
      <c r="H905" s="94"/>
      <c r="I905" s="94"/>
      <c r="J905" s="94"/>
      <c r="K905" s="94"/>
    </row>
    <row r="906" spans="2:11">
      <c r="B906" s="93"/>
      <c r="C906" s="93"/>
      <c r="D906" s="93"/>
      <c r="E906" s="94"/>
      <c r="F906" s="94"/>
      <c r="G906" s="94"/>
      <c r="H906" s="94"/>
      <c r="I906" s="94"/>
      <c r="J906" s="94"/>
      <c r="K906" s="94"/>
    </row>
    <row r="907" spans="2:11">
      <c r="B907" s="93"/>
      <c r="C907" s="93"/>
      <c r="D907" s="93"/>
      <c r="E907" s="94"/>
      <c r="F907" s="94"/>
      <c r="G907" s="94"/>
      <c r="H907" s="94"/>
      <c r="I907" s="94"/>
      <c r="J907" s="94"/>
      <c r="K907" s="94"/>
    </row>
    <row r="908" spans="2:11">
      <c r="B908" s="93"/>
      <c r="C908" s="93"/>
      <c r="D908" s="93"/>
      <c r="E908" s="94"/>
      <c r="F908" s="94"/>
      <c r="G908" s="94"/>
      <c r="H908" s="94"/>
      <c r="I908" s="94"/>
      <c r="J908" s="94"/>
      <c r="K908" s="94"/>
    </row>
    <row r="909" spans="2:11">
      <c r="B909" s="93"/>
      <c r="C909" s="93"/>
      <c r="D909" s="93"/>
      <c r="E909" s="94"/>
      <c r="F909" s="94"/>
      <c r="G909" s="94"/>
      <c r="H909" s="94"/>
      <c r="I909" s="94"/>
      <c r="J909" s="94"/>
      <c r="K909" s="94"/>
    </row>
    <row r="910" spans="2:11">
      <c r="B910" s="93"/>
      <c r="C910" s="93"/>
      <c r="D910" s="93"/>
      <c r="E910" s="94"/>
      <c r="F910" s="94"/>
      <c r="G910" s="94"/>
      <c r="H910" s="94"/>
      <c r="I910" s="94"/>
      <c r="J910" s="94"/>
      <c r="K910" s="94"/>
    </row>
    <row r="911" spans="2:11">
      <c r="B911" s="93"/>
      <c r="C911" s="93"/>
      <c r="D911" s="93"/>
      <c r="E911" s="94"/>
      <c r="F911" s="94"/>
      <c r="G911" s="94"/>
      <c r="H911" s="94"/>
      <c r="I911" s="94"/>
      <c r="J911" s="94"/>
      <c r="K911" s="94"/>
    </row>
    <row r="912" spans="2:11">
      <c r="B912" s="93"/>
      <c r="C912" s="93"/>
      <c r="D912" s="93"/>
      <c r="E912" s="94"/>
      <c r="F912" s="94"/>
      <c r="G912" s="94"/>
      <c r="H912" s="94"/>
      <c r="I912" s="94"/>
      <c r="J912" s="94"/>
      <c r="K912" s="94"/>
    </row>
    <row r="913" spans="2:11">
      <c r="B913" s="93"/>
      <c r="C913" s="93"/>
      <c r="D913" s="93"/>
      <c r="E913" s="94"/>
      <c r="F913" s="94"/>
      <c r="G913" s="94"/>
      <c r="H913" s="94"/>
      <c r="I913" s="94"/>
      <c r="J913" s="94"/>
      <c r="K913" s="94"/>
    </row>
    <row r="914" spans="2:11">
      <c r="B914" s="93"/>
      <c r="C914" s="93"/>
      <c r="D914" s="93"/>
      <c r="E914" s="94"/>
      <c r="F914" s="94"/>
      <c r="G914" s="94"/>
      <c r="H914" s="94"/>
      <c r="I914" s="94"/>
      <c r="J914" s="94"/>
      <c r="K914" s="94"/>
    </row>
    <row r="915" spans="2:11">
      <c r="B915" s="93"/>
      <c r="C915" s="93"/>
      <c r="D915" s="93"/>
      <c r="E915" s="94"/>
      <c r="F915" s="94"/>
      <c r="G915" s="94"/>
      <c r="H915" s="94"/>
      <c r="I915" s="94"/>
      <c r="J915" s="94"/>
      <c r="K915" s="94"/>
    </row>
    <row r="916" spans="2:11">
      <c r="B916" s="93"/>
      <c r="C916" s="93"/>
      <c r="D916" s="93"/>
      <c r="E916" s="94"/>
      <c r="F916" s="94"/>
      <c r="G916" s="94"/>
      <c r="H916" s="94"/>
      <c r="I916" s="94"/>
      <c r="J916" s="94"/>
      <c r="K916" s="94"/>
    </row>
    <row r="917" spans="2:11">
      <c r="B917" s="93"/>
      <c r="C917" s="93"/>
      <c r="D917" s="93"/>
      <c r="E917" s="94"/>
      <c r="F917" s="94"/>
      <c r="G917" s="94"/>
      <c r="H917" s="94"/>
      <c r="I917" s="94"/>
      <c r="J917" s="94"/>
      <c r="K917" s="94"/>
    </row>
    <row r="918" spans="2:11">
      <c r="B918" s="93"/>
      <c r="C918" s="93"/>
      <c r="D918" s="93"/>
      <c r="E918" s="94"/>
      <c r="F918" s="94"/>
      <c r="G918" s="94"/>
      <c r="H918" s="94"/>
      <c r="I918" s="94"/>
      <c r="J918" s="94"/>
      <c r="K918" s="94"/>
    </row>
    <row r="919" spans="2:11">
      <c r="B919" s="93"/>
      <c r="C919" s="93"/>
      <c r="D919" s="93"/>
      <c r="E919" s="94"/>
      <c r="F919" s="94"/>
      <c r="G919" s="94"/>
      <c r="H919" s="94"/>
      <c r="I919" s="94"/>
      <c r="J919" s="94"/>
      <c r="K919" s="94"/>
    </row>
    <row r="920" spans="2:11">
      <c r="B920" s="93"/>
      <c r="C920" s="93"/>
      <c r="D920" s="93"/>
      <c r="E920" s="94"/>
      <c r="F920" s="94"/>
      <c r="G920" s="94"/>
      <c r="H920" s="94"/>
      <c r="I920" s="94"/>
      <c r="J920" s="94"/>
      <c r="K920" s="94"/>
    </row>
    <row r="921" spans="2:11">
      <c r="B921" s="93"/>
      <c r="C921" s="93"/>
      <c r="D921" s="93"/>
      <c r="E921" s="94"/>
      <c r="F921" s="94"/>
      <c r="G921" s="94"/>
      <c r="H921" s="94"/>
      <c r="I921" s="94"/>
      <c r="J921" s="94"/>
      <c r="K921" s="94"/>
    </row>
    <row r="922" spans="2:11">
      <c r="B922" s="93"/>
      <c r="C922" s="93"/>
      <c r="D922" s="93"/>
      <c r="E922" s="94"/>
      <c r="F922" s="94"/>
      <c r="G922" s="94"/>
      <c r="H922" s="94"/>
      <c r="I922" s="94"/>
      <c r="J922" s="94"/>
      <c r="K922" s="94"/>
    </row>
    <row r="923" spans="2:11">
      <c r="B923" s="93"/>
      <c r="C923" s="93"/>
      <c r="D923" s="93"/>
      <c r="E923" s="94"/>
      <c r="F923" s="94"/>
      <c r="G923" s="94"/>
      <c r="H923" s="94"/>
      <c r="I923" s="94"/>
      <c r="J923" s="94"/>
      <c r="K923" s="94"/>
    </row>
    <row r="924" spans="2:11">
      <c r="B924" s="93"/>
      <c r="C924" s="93"/>
      <c r="D924" s="93"/>
      <c r="E924" s="94"/>
      <c r="F924" s="94"/>
      <c r="G924" s="94"/>
      <c r="H924" s="94"/>
      <c r="I924" s="94"/>
      <c r="J924" s="94"/>
      <c r="K924" s="94"/>
    </row>
    <row r="925" spans="2:11">
      <c r="B925" s="93"/>
      <c r="C925" s="93"/>
      <c r="D925" s="93"/>
      <c r="E925" s="94"/>
      <c r="F925" s="94"/>
      <c r="G925" s="94"/>
      <c r="H925" s="94"/>
      <c r="I925" s="94"/>
      <c r="J925" s="94"/>
      <c r="K925" s="94"/>
    </row>
    <row r="926" spans="2:11">
      <c r="B926" s="93"/>
      <c r="C926" s="93"/>
      <c r="D926" s="93"/>
      <c r="E926" s="94"/>
      <c r="F926" s="94"/>
      <c r="G926" s="94"/>
      <c r="H926" s="94"/>
      <c r="I926" s="94"/>
      <c r="J926" s="94"/>
      <c r="K926" s="94"/>
    </row>
    <row r="927" spans="2:11">
      <c r="B927" s="93"/>
      <c r="C927" s="93"/>
      <c r="D927" s="93"/>
      <c r="E927" s="94"/>
      <c r="F927" s="94"/>
      <c r="G927" s="94"/>
      <c r="H927" s="94"/>
      <c r="I927" s="94"/>
      <c r="J927" s="94"/>
      <c r="K927" s="94"/>
    </row>
    <row r="928" spans="2:11">
      <c r="B928" s="93"/>
      <c r="C928" s="93"/>
      <c r="D928" s="93"/>
      <c r="E928" s="94"/>
      <c r="F928" s="94"/>
      <c r="G928" s="94"/>
      <c r="H928" s="94"/>
      <c r="I928" s="94"/>
      <c r="J928" s="94"/>
      <c r="K928" s="94"/>
    </row>
    <row r="929" spans="2:11">
      <c r="B929" s="93"/>
      <c r="C929" s="93"/>
      <c r="D929" s="93"/>
      <c r="E929" s="94"/>
      <c r="F929" s="94"/>
      <c r="G929" s="94"/>
      <c r="H929" s="94"/>
      <c r="I929" s="94"/>
      <c r="J929" s="94"/>
      <c r="K929" s="94"/>
    </row>
    <row r="930" spans="2:11">
      <c r="B930" s="93"/>
      <c r="C930" s="93"/>
      <c r="D930" s="93"/>
      <c r="E930" s="94"/>
      <c r="F930" s="94"/>
      <c r="G930" s="94"/>
      <c r="H930" s="94"/>
      <c r="I930" s="94"/>
      <c r="J930" s="94"/>
      <c r="K930" s="94"/>
    </row>
    <row r="931" spans="2:11">
      <c r="B931" s="93"/>
      <c r="C931" s="93"/>
      <c r="D931" s="93"/>
      <c r="E931" s="94"/>
      <c r="F931" s="94"/>
      <c r="G931" s="94"/>
      <c r="H931" s="94"/>
      <c r="I931" s="94"/>
      <c r="J931" s="94"/>
      <c r="K931" s="94"/>
    </row>
    <row r="932" spans="2:11">
      <c r="B932" s="93"/>
      <c r="C932" s="93"/>
      <c r="D932" s="93"/>
      <c r="E932" s="94"/>
      <c r="F932" s="94"/>
      <c r="G932" s="94"/>
      <c r="H932" s="94"/>
      <c r="I932" s="94"/>
      <c r="J932" s="94"/>
      <c r="K932" s="94"/>
    </row>
    <row r="933" spans="2:11">
      <c r="B933" s="93"/>
      <c r="C933" s="93"/>
      <c r="D933" s="93"/>
      <c r="E933" s="94"/>
      <c r="F933" s="94"/>
      <c r="G933" s="94"/>
      <c r="H933" s="94"/>
      <c r="I933" s="94"/>
      <c r="J933" s="94"/>
      <c r="K933" s="94"/>
    </row>
    <row r="934" spans="2:11">
      <c r="B934" s="93"/>
      <c r="C934" s="93"/>
      <c r="D934" s="93"/>
      <c r="E934" s="94"/>
      <c r="F934" s="94"/>
      <c r="G934" s="94"/>
      <c r="H934" s="94"/>
      <c r="I934" s="94"/>
      <c r="J934" s="94"/>
      <c r="K934" s="94"/>
    </row>
    <row r="935" spans="2:11">
      <c r="B935" s="93"/>
      <c r="C935" s="93"/>
      <c r="D935" s="93"/>
      <c r="E935" s="94"/>
      <c r="F935" s="94"/>
      <c r="G935" s="94"/>
      <c r="H935" s="94"/>
      <c r="I935" s="94"/>
      <c r="J935" s="94"/>
      <c r="K935" s="94"/>
    </row>
    <row r="936" spans="2:11">
      <c r="B936" s="93"/>
      <c r="C936" s="93"/>
      <c r="D936" s="93"/>
      <c r="E936" s="94"/>
      <c r="F936" s="94"/>
      <c r="G936" s="94"/>
      <c r="H936" s="94"/>
      <c r="I936" s="94"/>
      <c r="J936" s="94"/>
      <c r="K936" s="94"/>
    </row>
    <row r="937" spans="2:11">
      <c r="B937" s="93"/>
      <c r="C937" s="93"/>
      <c r="D937" s="93"/>
      <c r="E937" s="94"/>
      <c r="F937" s="94"/>
      <c r="G937" s="94"/>
      <c r="H937" s="94"/>
      <c r="I937" s="94"/>
      <c r="J937" s="94"/>
      <c r="K937" s="94"/>
    </row>
    <row r="938" spans="2:11">
      <c r="B938" s="93"/>
      <c r="C938" s="93"/>
      <c r="D938" s="93"/>
      <c r="E938" s="94"/>
      <c r="F938" s="94"/>
      <c r="G938" s="94"/>
      <c r="H938" s="94"/>
      <c r="I938" s="94"/>
      <c r="J938" s="94"/>
      <c r="K938" s="94"/>
    </row>
    <row r="939" spans="2:11">
      <c r="B939" s="93"/>
      <c r="C939" s="93"/>
      <c r="D939" s="93"/>
      <c r="E939" s="94"/>
      <c r="F939" s="94"/>
      <c r="G939" s="94"/>
      <c r="H939" s="94"/>
      <c r="I939" s="94"/>
      <c r="J939" s="94"/>
      <c r="K939" s="94"/>
    </row>
    <row r="940" spans="2:11">
      <c r="B940" s="93"/>
      <c r="C940" s="93"/>
      <c r="D940" s="93"/>
      <c r="E940" s="94"/>
      <c r="F940" s="94"/>
      <c r="G940" s="94"/>
      <c r="H940" s="94"/>
      <c r="I940" s="94"/>
      <c r="J940" s="94"/>
      <c r="K940" s="94"/>
    </row>
    <row r="941" spans="2:11">
      <c r="B941" s="93"/>
      <c r="C941" s="93"/>
      <c r="D941" s="93"/>
      <c r="E941" s="94"/>
      <c r="F941" s="94"/>
      <c r="G941" s="94"/>
      <c r="H941" s="94"/>
      <c r="I941" s="94"/>
      <c r="J941" s="94"/>
      <c r="K941" s="94"/>
    </row>
    <row r="942" spans="2:11">
      <c r="B942" s="93"/>
      <c r="C942" s="93"/>
      <c r="D942" s="93"/>
      <c r="E942" s="94"/>
      <c r="F942" s="94"/>
      <c r="G942" s="94"/>
      <c r="H942" s="94"/>
      <c r="I942" s="94"/>
      <c r="J942" s="94"/>
      <c r="K942" s="94"/>
    </row>
    <row r="943" spans="2:11">
      <c r="B943" s="93"/>
      <c r="C943" s="93"/>
      <c r="D943" s="93"/>
      <c r="E943" s="94"/>
      <c r="F943" s="94"/>
      <c r="G943" s="94"/>
      <c r="H943" s="94"/>
      <c r="I943" s="94"/>
      <c r="J943" s="94"/>
      <c r="K943" s="94"/>
    </row>
    <row r="944" spans="2:11">
      <c r="B944" s="93"/>
      <c r="C944" s="93"/>
      <c r="D944" s="93"/>
      <c r="E944" s="94"/>
      <c r="F944" s="94"/>
      <c r="G944" s="94"/>
      <c r="H944" s="94"/>
      <c r="I944" s="94"/>
      <c r="J944" s="94"/>
      <c r="K944" s="94"/>
    </row>
    <row r="945" spans="2:11">
      <c r="B945" s="93"/>
      <c r="C945" s="93"/>
      <c r="D945" s="93"/>
      <c r="E945" s="94"/>
      <c r="F945" s="94"/>
      <c r="G945" s="94"/>
      <c r="H945" s="94"/>
      <c r="I945" s="94"/>
      <c r="J945" s="94"/>
      <c r="K945" s="94"/>
    </row>
    <row r="946" spans="2:11">
      <c r="B946" s="93"/>
      <c r="C946" s="93"/>
      <c r="D946" s="93"/>
      <c r="E946" s="94"/>
      <c r="F946" s="94"/>
      <c r="G946" s="94"/>
      <c r="H946" s="94"/>
      <c r="I946" s="94"/>
      <c r="J946" s="94"/>
      <c r="K946" s="94"/>
    </row>
    <row r="947" spans="2:11">
      <c r="B947" s="93"/>
      <c r="C947" s="93"/>
      <c r="D947" s="93"/>
      <c r="E947" s="94"/>
      <c r="F947" s="94"/>
      <c r="G947" s="94"/>
      <c r="H947" s="94"/>
      <c r="I947" s="94"/>
      <c r="J947" s="94"/>
      <c r="K947" s="94"/>
    </row>
    <row r="948" spans="2:11">
      <c r="B948" s="93"/>
      <c r="C948" s="93"/>
      <c r="D948" s="93"/>
      <c r="E948" s="94"/>
      <c r="F948" s="94"/>
      <c r="G948" s="94"/>
      <c r="H948" s="94"/>
      <c r="I948" s="94"/>
      <c r="J948" s="94"/>
      <c r="K948" s="94"/>
    </row>
    <row r="949" spans="2:11">
      <c r="B949" s="93"/>
      <c r="C949" s="93"/>
      <c r="D949" s="93"/>
      <c r="E949" s="94"/>
      <c r="F949" s="94"/>
      <c r="G949" s="94"/>
      <c r="H949" s="94"/>
      <c r="I949" s="94"/>
      <c r="J949" s="94"/>
      <c r="K949" s="94"/>
    </row>
    <row r="950" spans="2:11">
      <c r="B950" s="93"/>
      <c r="C950" s="93"/>
      <c r="D950" s="93"/>
      <c r="E950" s="94"/>
      <c r="F950" s="94"/>
      <c r="G950" s="94"/>
      <c r="H950" s="94"/>
      <c r="I950" s="94"/>
      <c r="J950" s="94"/>
      <c r="K950" s="94"/>
    </row>
    <row r="951" spans="2:11">
      <c r="B951" s="93"/>
      <c r="C951" s="93"/>
      <c r="D951" s="93"/>
      <c r="E951" s="94"/>
      <c r="F951" s="94"/>
      <c r="G951" s="94"/>
      <c r="H951" s="94"/>
      <c r="I951" s="94"/>
      <c r="J951" s="94"/>
      <c r="K951" s="94"/>
    </row>
    <row r="952" spans="2:11">
      <c r="B952" s="93"/>
      <c r="C952" s="93"/>
      <c r="D952" s="93"/>
      <c r="E952" s="94"/>
      <c r="F952" s="94"/>
      <c r="G952" s="94"/>
      <c r="H952" s="94"/>
      <c r="I952" s="94"/>
      <c r="J952" s="94"/>
      <c r="K952" s="94"/>
    </row>
    <row r="953" spans="2:11">
      <c r="B953" s="93"/>
      <c r="C953" s="93"/>
      <c r="D953" s="93"/>
      <c r="E953" s="94"/>
      <c r="F953" s="94"/>
      <c r="G953" s="94"/>
      <c r="H953" s="94"/>
      <c r="I953" s="94"/>
      <c r="J953" s="94"/>
      <c r="K953" s="94"/>
    </row>
    <row r="954" spans="2:11">
      <c r="B954" s="93"/>
      <c r="C954" s="93"/>
      <c r="D954" s="93"/>
      <c r="E954" s="94"/>
      <c r="F954" s="94"/>
      <c r="G954" s="94"/>
      <c r="H954" s="94"/>
      <c r="I954" s="94"/>
      <c r="J954" s="94"/>
      <c r="K954" s="94"/>
    </row>
    <row r="955" spans="2:11">
      <c r="B955" s="93"/>
      <c r="C955" s="93"/>
      <c r="D955" s="93"/>
      <c r="E955" s="94"/>
      <c r="F955" s="94"/>
      <c r="G955" s="94"/>
      <c r="H955" s="94"/>
      <c r="I955" s="94"/>
      <c r="J955" s="94"/>
      <c r="K955" s="94"/>
    </row>
    <row r="956" spans="2:11">
      <c r="B956" s="93"/>
      <c r="C956" s="93"/>
      <c r="D956" s="93"/>
      <c r="E956" s="94"/>
      <c r="F956" s="94"/>
      <c r="G956" s="94"/>
      <c r="H956" s="94"/>
      <c r="I956" s="94"/>
      <c r="J956" s="94"/>
      <c r="K956" s="94"/>
    </row>
    <row r="957" spans="2:11">
      <c r="B957" s="93"/>
      <c r="C957" s="93"/>
      <c r="D957" s="93"/>
      <c r="E957" s="94"/>
      <c r="F957" s="94"/>
      <c r="G957" s="94"/>
      <c r="H957" s="94"/>
      <c r="I957" s="94"/>
      <c r="J957" s="94"/>
      <c r="K957" s="94"/>
    </row>
    <row r="958" spans="2:11">
      <c r="B958" s="93"/>
      <c r="C958" s="93"/>
      <c r="D958" s="93"/>
      <c r="E958" s="94"/>
      <c r="F958" s="94"/>
      <c r="G958" s="94"/>
      <c r="H958" s="94"/>
      <c r="I958" s="94"/>
      <c r="J958" s="94"/>
      <c r="K958" s="94"/>
    </row>
    <row r="959" spans="2:11">
      <c r="B959" s="93"/>
      <c r="C959" s="93"/>
      <c r="D959" s="93"/>
      <c r="E959" s="94"/>
      <c r="F959" s="94"/>
      <c r="G959" s="94"/>
      <c r="H959" s="94"/>
      <c r="I959" s="94"/>
      <c r="J959" s="94"/>
      <c r="K959" s="94"/>
    </row>
    <row r="960" spans="2:11">
      <c r="B960" s="93"/>
      <c r="C960" s="93"/>
      <c r="D960" s="93"/>
      <c r="E960" s="94"/>
      <c r="F960" s="94"/>
      <c r="G960" s="94"/>
      <c r="H960" s="94"/>
      <c r="I960" s="94"/>
      <c r="J960" s="94"/>
      <c r="K960" s="94"/>
    </row>
    <row r="961" spans="2:11">
      <c r="B961" s="93"/>
      <c r="C961" s="93"/>
      <c r="D961" s="93"/>
      <c r="E961" s="94"/>
      <c r="F961" s="94"/>
      <c r="G961" s="94"/>
      <c r="H961" s="94"/>
      <c r="I961" s="94"/>
      <c r="J961" s="94"/>
      <c r="K961" s="94"/>
    </row>
    <row r="962" spans="2:11">
      <c r="B962" s="93"/>
      <c r="C962" s="93"/>
      <c r="D962" s="93"/>
      <c r="E962" s="94"/>
      <c r="F962" s="94"/>
      <c r="G962" s="94"/>
      <c r="H962" s="94"/>
      <c r="I962" s="94"/>
      <c r="J962" s="94"/>
      <c r="K962" s="94"/>
    </row>
    <row r="963" spans="2:11">
      <c r="B963" s="93"/>
      <c r="C963" s="93"/>
      <c r="D963" s="93"/>
      <c r="E963" s="94"/>
      <c r="F963" s="94"/>
      <c r="G963" s="94"/>
      <c r="H963" s="94"/>
      <c r="I963" s="94"/>
      <c r="J963" s="94"/>
      <c r="K963" s="94"/>
    </row>
    <row r="964" spans="2:11">
      <c r="B964" s="93"/>
      <c r="C964" s="93"/>
      <c r="D964" s="93"/>
      <c r="E964" s="94"/>
      <c r="F964" s="94"/>
      <c r="G964" s="94"/>
      <c r="H964" s="94"/>
      <c r="I964" s="94"/>
      <c r="J964" s="94"/>
      <c r="K964" s="94"/>
    </row>
    <row r="965" spans="2:11">
      <c r="B965" s="93"/>
      <c r="C965" s="93"/>
      <c r="D965" s="93"/>
      <c r="E965" s="94"/>
      <c r="F965" s="94"/>
      <c r="G965" s="94"/>
      <c r="H965" s="94"/>
      <c r="I965" s="94"/>
      <c r="J965" s="94"/>
      <c r="K965" s="94"/>
    </row>
    <row r="966" spans="2:11">
      <c r="B966" s="93"/>
      <c r="C966" s="93"/>
      <c r="D966" s="93"/>
      <c r="E966" s="94"/>
      <c r="F966" s="94"/>
      <c r="G966" s="94"/>
      <c r="H966" s="94"/>
      <c r="I966" s="94"/>
      <c r="J966" s="94"/>
      <c r="K966" s="94"/>
    </row>
    <row r="967" spans="2:11">
      <c r="B967" s="93"/>
      <c r="C967" s="93"/>
      <c r="D967" s="93"/>
      <c r="E967" s="94"/>
      <c r="F967" s="94"/>
      <c r="G967" s="94"/>
      <c r="H967" s="94"/>
      <c r="I967" s="94"/>
      <c r="J967" s="94"/>
      <c r="K967" s="94"/>
    </row>
    <row r="968" spans="2:11">
      <c r="B968" s="93"/>
      <c r="C968" s="93"/>
      <c r="D968" s="93"/>
      <c r="E968" s="94"/>
      <c r="F968" s="94"/>
      <c r="G968" s="94"/>
      <c r="H968" s="94"/>
      <c r="I968" s="94"/>
      <c r="J968" s="94"/>
      <c r="K968" s="94"/>
    </row>
    <row r="969" spans="2:11">
      <c r="B969" s="93"/>
      <c r="C969" s="93"/>
      <c r="D969" s="93"/>
      <c r="E969" s="94"/>
      <c r="F969" s="94"/>
      <c r="G969" s="94"/>
      <c r="H969" s="94"/>
      <c r="I969" s="94"/>
      <c r="J969" s="94"/>
      <c r="K969" s="94"/>
    </row>
    <row r="970" spans="2:11">
      <c r="B970" s="93"/>
      <c r="C970" s="93"/>
      <c r="D970" s="93"/>
      <c r="E970" s="94"/>
      <c r="F970" s="94"/>
      <c r="G970" s="94"/>
      <c r="H970" s="94"/>
      <c r="I970" s="94"/>
      <c r="J970" s="94"/>
      <c r="K970" s="94"/>
    </row>
    <row r="971" spans="2:11">
      <c r="B971" s="93"/>
      <c r="C971" s="93"/>
      <c r="D971" s="93"/>
      <c r="E971" s="94"/>
      <c r="F971" s="94"/>
      <c r="G971" s="94"/>
      <c r="H971" s="94"/>
      <c r="I971" s="94"/>
      <c r="J971" s="94"/>
      <c r="K971" s="94"/>
    </row>
    <row r="972" spans="2:11">
      <c r="B972" s="93"/>
      <c r="C972" s="93"/>
      <c r="D972" s="93"/>
      <c r="E972" s="94"/>
      <c r="F972" s="94"/>
      <c r="G972" s="94"/>
      <c r="H972" s="94"/>
      <c r="I972" s="94"/>
      <c r="J972" s="94"/>
      <c r="K972" s="94"/>
    </row>
    <row r="973" spans="2:11">
      <c r="B973" s="93"/>
      <c r="C973" s="93"/>
      <c r="D973" s="93"/>
      <c r="E973" s="94"/>
      <c r="F973" s="94"/>
      <c r="G973" s="94"/>
      <c r="H973" s="94"/>
      <c r="I973" s="94"/>
      <c r="J973" s="94"/>
      <c r="K973" s="94"/>
    </row>
    <row r="974" spans="2:11">
      <c r="B974" s="93"/>
      <c r="C974" s="93"/>
      <c r="D974" s="93"/>
      <c r="E974" s="94"/>
      <c r="F974" s="94"/>
      <c r="G974" s="94"/>
      <c r="H974" s="94"/>
      <c r="I974" s="94"/>
      <c r="J974" s="94"/>
      <c r="K974" s="94"/>
    </row>
    <row r="975" spans="2:11">
      <c r="B975" s="93"/>
      <c r="C975" s="93"/>
      <c r="D975" s="93"/>
      <c r="E975" s="94"/>
      <c r="F975" s="94"/>
      <c r="G975" s="94"/>
      <c r="H975" s="94"/>
      <c r="I975" s="94"/>
      <c r="J975" s="94"/>
      <c r="K975" s="94"/>
    </row>
    <row r="976" spans="2:11">
      <c r="B976" s="93"/>
      <c r="C976" s="93"/>
      <c r="D976" s="93"/>
      <c r="E976" s="94"/>
      <c r="F976" s="94"/>
      <c r="G976" s="94"/>
      <c r="H976" s="94"/>
      <c r="I976" s="94"/>
      <c r="J976" s="94"/>
      <c r="K976" s="94"/>
    </row>
    <row r="977" spans="2:11">
      <c r="B977" s="93"/>
      <c r="C977" s="93"/>
      <c r="D977" s="93"/>
      <c r="E977" s="94"/>
      <c r="F977" s="94"/>
      <c r="G977" s="94"/>
      <c r="H977" s="94"/>
      <c r="I977" s="94"/>
      <c r="J977" s="94"/>
      <c r="K977" s="94"/>
    </row>
    <row r="978" spans="2:11">
      <c r="B978" s="93"/>
      <c r="C978" s="93"/>
      <c r="D978" s="93"/>
      <c r="E978" s="94"/>
      <c r="F978" s="94"/>
      <c r="G978" s="94"/>
      <c r="H978" s="94"/>
      <c r="I978" s="94"/>
      <c r="J978" s="94"/>
      <c r="K978" s="94"/>
    </row>
    <row r="979" spans="2:11">
      <c r="B979" s="93"/>
      <c r="C979" s="93"/>
      <c r="D979" s="93"/>
      <c r="E979" s="94"/>
      <c r="F979" s="94"/>
      <c r="G979" s="94"/>
      <c r="H979" s="94"/>
      <c r="I979" s="94"/>
      <c r="J979" s="94"/>
      <c r="K979" s="94"/>
    </row>
    <row r="980" spans="2:11">
      <c r="B980" s="93"/>
      <c r="C980" s="93"/>
      <c r="D980" s="93"/>
      <c r="E980" s="94"/>
      <c r="F980" s="94"/>
      <c r="G980" s="94"/>
      <c r="H980" s="94"/>
      <c r="I980" s="94"/>
      <c r="J980" s="94"/>
      <c r="K980" s="94"/>
    </row>
    <row r="981" spans="2:11">
      <c r="B981" s="93"/>
      <c r="C981" s="93"/>
      <c r="D981" s="93"/>
      <c r="E981" s="94"/>
      <c r="F981" s="94"/>
      <c r="G981" s="94"/>
      <c r="H981" s="94"/>
      <c r="I981" s="94"/>
      <c r="J981" s="94"/>
      <c r="K981" s="94"/>
    </row>
    <row r="982" spans="2:11">
      <c r="B982" s="93"/>
      <c r="C982" s="93"/>
      <c r="D982" s="93"/>
      <c r="E982" s="94"/>
      <c r="F982" s="94"/>
      <c r="G982" s="94"/>
      <c r="H982" s="94"/>
      <c r="I982" s="94"/>
      <c r="J982" s="94"/>
      <c r="K982" s="94"/>
    </row>
    <row r="983" spans="2:11">
      <c r="B983" s="93"/>
      <c r="C983" s="93"/>
      <c r="D983" s="93"/>
      <c r="E983" s="94"/>
      <c r="F983" s="94"/>
      <c r="G983" s="94"/>
      <c r="H983" s="94"/>
      <c r="I983" s="94"/>
      <c r="J983" s="94"/>
      <c r="K983" s="94"/>
    </row>
    <row r="984" spans="2:11">
      <c r="B984" s="93"/>
      <c r="C984" s="93"/>
      <c r="D984" s="93"/>
      <c r="E984" s="94"/>
      <c r="F984" s="94"/>
      <c r="G984" s="94"/>
      <c r="H984" s="94"/>
      <c r="I984" s="94"/>
      <c r="J984" s="94"/>
      <c r="K984" s="94"/>
    </row>
    <row r="985" spans="2:11">
      <c r="B985" s="93"/>
      <c r="C985" s="93"/>
      <c r="D985" s="93"/>
      <c r="E985" s="94"/>
      <c r="F985" s="94"/>
      <c r="G985" s="94"/>
      <c r="H985" s="94"/>
      <c r="I985" s="94"/>
      <c r="J985" s="94"/>
      <c r="K985" s="94"/>
    </row>
    <row r="986" spans="2:11">
      <c r="B986" s="93"/>
      <c r="C986" s="93"/>
      <c r="D986" s="93"/>
      <c r="E986" s="94"/>
      <c r="F986" s="94"/>
      <c r="G986" s="94"/>
      <c r="H986" s="94"/>
      <c r="I986" s="94"/>
      <c r="J986" s="94"/>
      <c r="K986" s="94"/>
    </row>
    <row r="987" spans="2:11">
      <c r="B987" s="93"/>
      <c r="C987" s="93"/>
      <c r="D987" s="93"/>
      <c r="E987" s="94"/>
      <c r="F987" s="94"/>
      <c r="G987" s="94"/>
      <c r="H987" s="94"/>
      <c r="I987" s="94"/>
      <c r="J987" s="94"/>
      <c r="K987" s="94"/>
    </row>
    <row r="988" spans="2:11">
      <c r="B988" s="93"/>
      <c r="C988" s="93"/>
      <c r="D988" s="93"/>
      <c r="E988" s="94"/>
      <c r="F988" s="94"/>
      <c r="G988" s="94"/>
      <c r="H988" s="94"/>
      <c r="I988" s="94"/>
      <c r="J988" s="94"/>
      <c r="K988" s="94"/>
    </row>
    <row r="989" spans="2:11">
      <c r="B989" s="93"/>
      <c r="C989" s="93"/>
      <c r="D989" s="93"/>
      <c r="E989" s="94"/>
      <c r="F989" s="94"/>
      <c r="G989" s="94"/>
      <c r="H989" s="94"/>
      <c r="I989" s="94"/>
      <c r="J989" s="94"/>
      <c r="K989" s="94"/>
    </row>
    <row r="990" spans="2:11">
      <c r="B990" s="93"/>
      <c r="C990" s="93"/>
      <c r="D990" s="93"/>
      <c r="E990" s="94"/>
      <c r="F990" s="94"/>
      <c r="G990" s="94"/>
      <c r="H990" s="94"/>
      <c r="I990" s="94"/>
      <c r="J990" s="94"/>
      <c r="K990" s="94"/>
    </row>
    <row r="991" spans="2:11">
      <c r="B991" s="93"/>
      <c r="C991" s="93"/>
      <c r="D991" s="93"/>
      <c r="E991" s="94"/>
      <c r="F991" s="94"/>
      <c r="G991" s="94"/>
      <c r="H991" s="94"/>
      <c r="I991" s="94"/>
      <c r="J991" s="94"/>
      <c r="K991" s="94"/>
    </row>
    <row r="992" spans="2:11">
      <c r="B992" s="93"/>
      <c r="C992" s="93"/>
      <c r="D992" s="93"/>
      <c r="E992" s="94"/>
      <c r="F992" s="94"/>
      <c r="G992" s="94"/>
      <c r="H992" s="94"/>
      <c r="I992" s="94"/>
      <c r="J992" s="94"/>
      <c r="K992" s="94"/>
    </row>
    <row r="993" spans="2:11">
      <c r="B993" s="93"/>
      <c r="C993" s="93"/>
      <c r="D993" s="93"/>
      <c r="E993" s="94"/>
      <c r="F993" s="94"/>
      <c r="G993" s="94"/>
      <c r="H993" s="94"/>
      <c r="I993" s="94"/>
      <c r="J993" s="94"/>
      <c r="K993" s="94"/>
    </row>
    <row r="994" spans="2:11">
      <c r="B994" s="93"/>
      <c r="C994" s="93"/>
      <c r="D994" s="93"/>
      <c r="E994" s="94"/>
      <c r="F994" s="94"/>
      <c r="G994" s="94"/>
      <c r="H994" s="94"/>
      <c r="I994" s="94"/>
      <c r="J994" s="94"/>
      <c r="K994" s="94"/>
    </row>
    <row r="995" spans="2:11">
      <c r="B995" s="93"/>
      <c r="C995" s="93"/>
      <c r="D995" s="93"/>
      <c r="E995" s="94"/>
      <c r="F995" s="94"/>
      <c r="G995" s="94"/>
      <c r="H995" s="94"/>
      <c r="I995" s="94"/>
      <c r="J995" s="94"/>
      <c r="K995" s="94"/>
    </row>
    <row r="996" spans="2:11">
      <c r="B996" s="93"/>
      <c r="C996" s="93"/>
      <c r="D996" s="93"/>
      <c r="E996" s="94"/>
      <c r="F996" s="94"/>
      <c r="G996" s="94"/>
      <c r="H996" s="94"/>
      <c r="I996" s="94"/>
      <c r="J996" s="94"/>
      <c r="K996" s="94"/>
    </row>
    <row r="997" spans="2:11">
      <c r="B997" s="93"/>
      <c r="C997" s="93"/>
      <c r="D997" s="93"/>
      <c r="E997" s="94"/>
      <c r="F997" s="94"/>
      <c r="G997" s="94"/>
      <c r="H997" s="94"/>
      <c r="I997" s="94"/>
      <c r="J997" s="94"/>
      <c r="K997" s="94"/>
    </row>
    <row r="998" spans="2:11">
      <c r="B998" s="93"/>
      <c r="C998" s="93"/>
      <c r="D998" s="93"/>
      <c r="E998" s="94"/>
      <c r="F998" s="94"/>
      <c r="G998" s="94"/>
      <c r="H998" s="94"/>
      <c r="I998" s="94"/>
      <c r="J998" s="94"/>
      <c r="K998" s="94"/>
    </row>
    <row r="999" spans="2:11">
      <c r="B999" s="93"/>
      <c r="C999" s="93"/>
      <c r="D999" s="93"/>
      <c r="E999" s="94"/>
      <c r="F999" s="94"/>
      <c r="G999" s="94"/>
      <c r="H999" s="94"/>
      <c r="I999" s="94"/>
      <c r="J999" s="94"/>
      <c r="K999" s="94"/>
    </row>
    <row r="1000" spans="2:11">
      <c r="B1000" s="93"/>
      <c r="C1000" s="93"/>
      <c r="D1000" s="93"/>
      <c r="E1000" s="94"/>
      <c r="F1000" s="94"/>
      <c r="G1000" s="94"/>
      <c r="H1000" s="94"/>
      <c r="I1000" s="94"/>
      <c r="J1000" s="94"/>
      <c r="K1000" s="94"/>
    </row>
    <row r="1001" spans="2:11">
      <c r="B1001" s="93"/>
      <c r="C1001" s="93"/>
      <c r="D1001" s="93"/>
      <c r="E1001" s="94"/>
      <c r="F1001" s="94"/>
      <c r="G1001" s="94"/>
      <c r="H1001" s="94"/>
      <c r="I1001" s="94"/>
      <c r="J1001" s="94"/>
      <c r="K1001" s="94"/>
    </row>
    <row r="1002" spans="2:11">
      <c r="B1002" s="93"/>
      <c r="C1002" s="93"/>
      <c r="D1002" s="93"/>
      <c r="E1002" s="94"/>
      <c r="F1002" s="94"/>
      <c r="G1002" s="94"/>
      <c r="H1002" s="94"/>
      <c r="I1002" s="94"/>
      <c r="J1002" s="94"/>
      <c r="K1002" s="94"/>
    </row>
    <row r="1003" spans="2:11">
      <c r="B1003" s="93"/>
      <c r="C1003" s="93"/>
      <c r="D1003" s="93"/>
      <c r="E1003" s="94"/>
      <c r="F1003" s="94"/>
      <c r="G1003" s="94"/>
      <c r="H1003" s="94"/>
      <c r="I1003" s="94"/>
      <c r="J1003" s="94"/>
      <c r="K1003" s="94"/>
    </row>
    <row r="1004" spans="2:11">
      <c r="B1004" s="93"/>
      <c r="C1004" s="93"/>
      <c r="D1004" s="93"/>
      <c r="E1004" s="94"/>
      <c r="F1004" s="94"/>
      <c r="G1004" s="94"/>
      <c r="H1004" s="94"/>
      <c r="I1004" s="94"/>
      <c r="J1004" s="94"/>
      <c r="K1004" s="94"/>
    </row>
    <row r="1005" spans="2:11">
      <c r="B1005" s="93"/>
      <c r="C1005" s="93"/>
      <c r="D1005" s="93"/>
      <c r="E1005" s="94"/>
      <c r="F1005" s="94"/>
      <c r="G1005" s="94"/>
      <c r="H1005" s="94"/>
      <c r="I1005" s="94"/>
      <c r="J1005" s="94"/>
      <c r="K1005" s="94"/>
    </row>
    <row r="1006" spans="2:11">
      <c r="B1006" s="93"/>
      <c r="C1006" s="93"/>
      <c r="D1006" s="93"/>
      <c r="E1006" s="94"/>
      <c r="F1006" s="94"/>
      <c r="G1006" s="94"/>
      <c r="H1006" s="94"/>
      <c r="I1006" s="94"/>
      <c r="J1006" s="94"/>
      <c r="K1006" s="94"/>
    </row>
    <row r="1007" spans="2:11">
      <c r="B1007" s="93"/>
      <c r="C1007" s="93"/>
      <c r="D1007" s="93"/>
      <c r="E1007" s="94"/>
      <c r="F1007" s="94"/>
      <c r="G1007" s="94"/>
      <c r="H1007" s="94"/>
      <c r="I1007" s="94"/>
      <c r="J1007" s="94"/>
      <c r="K1007" s="94"/>
    </row>
    <row r="1008" spans="2:11">
      <c r="B1008" s="93"/>
      <c r="C1008" s="93"/>
      <c r="D1008" s="93"/>
      <c r="E1008" s="94"/>
      <c r="F1008" s="94"/>
      <c r="G1008" s="94"/>
      <c r="H1008" s="94"/>
      <c r="I1008" s="94"/>
      <c r="J1008" s="94"/>
      <c r="K1008" s="94"/>
    </row>
    <row r="1009" spans="2:11">
      <c r="B1009" s="93"/>
      <c r="C1009" s="93"/>
      <c r="D1009" s="93"/>
      <c r="E1009" s="94"/>
      <c r="F1009" s="94"/>
      <c r="G1009" s="94"/>
      <c r="H1009" s="94"/>
      <c r="I1009" s="94"/>
      <c r="J1009" s="94"/>
      <c r="K1009" s="94"/>
    </row>
    <row r="1010" spans="2:11">
      <c r="B1010" s="93"/>
      <c r="C1010" s="93"/>
      <c r="D1010" s="93"/>
      <c r="E1010" s="94"/>
      <c r="F1010" s="94"/>
      <c r="G1010" s="94"/>
      <c r="H1010" s="94"/>
      <c r="I1010" s="94"/>
      <c r="J1010" s="94"/>
      <c r="K1010" s="94"/>
    </row>
    <row r="1011" spans="2:11">
      <c r="B1011" s="93"/>
      <c r="C1011" s="93"/>
      <c r="D1011" s="93"/>
      <c r="E1011" s="94"/>
      <c r="F1011" s="94"/>
      <c r="G1011" s="94"/>
      <c r="H1011" s="94"/>
      <c r="I1011" s="94"/>
      <c r="J1011" s="94"/>
      <c r="K1011" s="94"/>
    </row>
    <row r="1012" spans="2:11">
      <c r="B1012" s="93"/>
      <c r="C1012" s="93"/>
      <c r="D1012" s="93"/>
      <c r="E1012" s="94"/>
      <c r="F1012" s="94"/>
      <c r="G1012" s="94"/>
      <c r="H1012" s="94"/>
      <c r="I1012" s="94"/>
      <c r="J1012" s="94"/>
      <c r="K1012" s="94"/>
    </row>
    <row r="1013" spans="2:11">
      <c r="B1013" s="93"/>
      <c r="C1013" s="93"/>
      <c r="D1013" s="93"/>
      <c r="E1013" s="94"/>
      <c r="F1013" s="94"/>
      <c r="G1013" s="94"/>
      <c r="H1013" s="94"/>
      <c r="I1013" s="94"/>
      <c r="J1013" s="94"/>
      <c r="K1013" s="94"/>
    </row>
    <row r="1014" spans="2:11">
      <c r="B1014" s="93"/>
      <c r="C1014" s="93"/>
      <c r="D1014" s="93"/>
      <c r="E1014" s="94"/>
      <c r="F1014" s="94"/>
      <c r="G1014" s="94"/>
      <c r="H1014" s="94"/>
      <c r="I1014" s="94"/>
      <c r="J1014" s="94"/>
      <c r="K1014" s="94"/>
    </row>
    <row r="1015" spans="2:11">
      <c r="B1015" s="93"/>
      <c r="C1015" s="93"/>
      <c r="D1015" s="93"/>
      <c r="E1015" s="94"/>
      <c r="F1015" s="94"/>
      <c r="G1015" s="94"/>
      <c r="H1015" s="94"/>
      <c r="I1015" s="94"/>
      <c r="J1015" s="94"/>
      <c r="K1015" s="94"/>
    </row>
    <row r="1016" spans="2:11">
      <c r="B1016" s="93"/>
      <c r="C1016" s="93"/>
      <c r="D1016" s="93"/>
      <c r="E1016" s="94"/>
      <c r="F1016" s="94"/>
      <c r="G1016" s="94"/>
      <c r="H1016" s="94"/>
      <c r="I1016" s="94"/>
      <c r="J1016" s="94"/>
      <c r="K1016" s="94"/>
    </row>
    <row r="1017" spans="2:11">
      <c r="B1017" s="93"/>
      <c r="C1017" s="93"/>
      <c r="D1017" s="93"/>
      <c r="E1017" s="94"/>
      <c r="F1017" s="94"/>
      <c r="G1017" s="94"/>
      <c r="H1017" s="94"/>
      <c r="I1017" s="94"/>
      <c r="J1017" s="94"/>
      <c r="K1017" s="94"/>
    </row>
    <row r="1018" spans="2:11">
      <c r="B1018" s="93"/>
      <c r="C1018" s="93"/>
      <c r="D1018" s="93"/>
      <c r="E1018" s="94"/>
      <c r="F1018" s="94"/>
      <c r="G1018" s="94"/>
      <c r="H1018" s="94"/>
      <c r="I1018" s="94"/>
      <c r="J1018" s="94"/>
      <c r="K1018" s="94"/>
    </row>
    <row r="1019" spans="2:11">
      <c r="B1019" s="93"/>
      <c r="C1019" s="93"/>
      <c r="D1019" s="93"/>
      <c r="E1019" s="94"/>
      <c r="F1019" s="94"/>
      <c r="G1019" s="94"/>
      <c r="H1019" s="94"/>
      <c r="I1019" s="94"/>
      <c r="J1019" s="94"/>
      <c r="K1019" s="94"/>
    </row>
    <row r="1020" spans="2:11">
      <c r="B1020" s="93"/>
      <c r="C1020" s="93"/>
      <c r="D1020" s="93"/>
      <c r="E1020" s="94"/>
      <c r="F1020" s="94"/>
      <c r="G1020" s="94"/>
      <c r="H1020" s="94"/>
      <c r="I1020" s="94"/>
      <c r="J1020" s="94"/>
      <c r="K1020" s="94"/>
    </row>
    <row r="1021" spans="2:11">
      <c r="B1021" s="93"/>
      <c r="C1021" s="93"/>
      <c r="D1021" s="93"/>
      <c r="E1021" s="94"/>
      <c r="F1021" s="94"/>
      <c r="G1021" s="94"/>
      <c r="H1021" s="94"/>
      <c r="I1021" s="94"/>
      <c r="J1021" s="94"/>
      <c r="K1021" s="94"/>
    </row>
    <row r="1022" spans="2:11">
      <c r="B1022" s="93"/>
      <c r="C1022" s="93"/>
      <c r="D1022" s="93"/>
      <c r="E1022" s="94"/>
      <c r="F1022" s="94"/>
      <c r="G1022" s="94"/>
      <c r="H1022" s="94"/>
      <c r="I1022" s="94"/>
      <c r="J1022" s="94"/>
      <c r="K1022" s="94"/>
    </row>
    <row r="1023" spans="2:11">
      <c r="B1023" s="93"/>
      <c r="C1023" s="93"/>
      <c r="D1023" s="93"/>
      <c r="E1023" s="94"/>
      <c r="F1023" s="94"/>
      <c r="G1023" s="94"/>
      <c r="H1023" s="94"/>
      <c r="I1023" s="94"/>
      <c r="J1023" s="94"/>
      <c r="K1023" s="94"/>
    </row>
    <row r="1024" spans="2:11">
      <c r="B1024" s="93"/>
      <c r="C1024" s="93"/>
      <c r="D1024" s="93"/>
      <c r="E1024" s="94"/>
      <c r="F1024" s="94"/>
      <c r="G1024" s="94"/>
      <c r="H1024" s="94"/>
      <c r="I1024" s="94"/>
      <c r="J1024" s="94"/>
      <c r="K1024" s="94"/>
    </row>
    <row r="1025" spans="2:11">
      <c r="B1025" s="93"/>
      <c r="C1025" s="93"/>
      <c r="D1025" s="93"/>
      <c r="E1025" s="94"/>
      <c r="F1025" s="94"/>
      <c r="G1025" s="94"/>
      <c r="H1025" s="94"/>
      <c r="I1025" s="94"/>
      <c r="J1025" s="94"/>
      <c r="K1025" s="94"/>
    </row>
    <row r="1026" spans="2:11">
      <c r="B1026" s="93"/>
      <c r="C1026" s="93"/>
      <c r="D1026" s="93"/>
      <c r="E1026" s="94"/>
      <c r="F1026" s="94"/>
      <c r="G1026" s="94"/>
      <c r="H1026" s="94"/>
      <c r="I1026" s="94"/>
      <c r="J1026" s="94"/>
      <c r="K1026" s="94"/>
    </row>
    <row r="1027" spans="2:11">
      <c r="B1027" s="93"/>
      <c r="C1027" s="93"/>
      <c r="D1027" s="93"/>
      <c r="E1027" s="94"/>
      <c r="F1027" s="94"/>
      <c r="G1027" s="94"/>
      <c r="H1027" s="94"/>
      <c r="I1027" s="94"/>
      <c r="J1027" s="94"/>
      <c r="K1027" s="94"/>
    </row>
    <row r="1028" spans="2:11">
      <c r="B1028" s="93"/>
      <c r="C1028" s="93"/>
      <c r="D1028" s="93"/>
      <c r="E1028" s="94"/>
      <c r="F1028" s="94"/>
      <c r="G1028" s="94"/>
      <c r="H1028" s="94"/>
      <c r="I1028" s="94"/>
      <c r="J1028" s="94"/>
      <c r="K1028" s="94"/>
    </row>
    <row r="1029" spans="2:11">
      <c r="B1029" s="93"/>
      <c r="C1029" s="93"/>
      <c r="D1029" s="93"/>
      <c r="E1029" s="94"/>
      <c r="F1029" s="94"/>
      <c r="G1029" s="94"/>
      <c r="H1029" s="94"/>
      <c r="I1029" s="94"/>
      <c r="J1029" s="94"/>
      <c r="K1029" s="94"/>
    </row>
    <row r="1030" spans="2:11">
      <c r="B1030" s="93"/>
      <c r="C1030" s="93"/>
      <c r="D1030" s="93"/>
      <c r="E1030" s="94"/>
      <c r="F1030" s="94"/>
      <c r="G1030" s="94"/>
      <c r="H1030" s="94"/>
      <c r="I1030" s="94"/>
      <c r="J1030" s="94"/>
      <c r="K1030" s="94"/>
    </row>
    <row r="1031" spans="2:11">
      <c r="B1031" s="93"/>
      <c r="C1031" s="93"/>
      <c r="D1031" s="93"/>
      <c r="E1031" s="94"/>
      <c r="F1031" s="94"/>
      <c r="G1031" s="94"/>
      <c r="H1031" s="94"/>
      <c r="I1031" s="94"/>
      <c r="J1031" s="94"/>
      <c r="K1031" s="94"/>
    </row>
    <row r="1032" spans="2:11">
      <c r="B1032" s="93"/>
      <c r="C1032" s="93"/>
      <c r="D1032" s="93"/>
      <c r="E1032" s="94"/>
      <c r="F1032" s="94"/>
      <c r="G1032" s="94"/>
      <c r="H1032" s="94"/>
      <c r="I1032" s="94"/>
      <c r="J1032" s="94"/>
      <c r="K1032" s="94"/>
    </row>
    <row r="1033" spans="2:11">
      <c r="B1033" s="93"/>
      <c r="C1033" s="93"/>
      <c r="D1033" s="93"/>
      <c r="E1033" s="94"/>
      <c r="F1033" s="94"/>
      <c r="G1033" s="94"/>
      <c r="H1033" s="94"/>
      <c r="I1033" s="94"/>
      <c r="J1033" s="94"/>
      <c r="K1033" s="94"/>
    </row>
    <row r="1034" spans="2:11">
      <c r="B1034" s="93"/>
      <c r="C1034" s="93"/>
      <c r="D1034" s="93"/>
      <c r="E1034" s="94"/>
      <c r="F1034" s="94"/>
      <c r="G1034" s="94"/>
      <c r="H1034" s="94"/>
      <c r="I1034" s="94"/>
      <c r="J1034" s="94"/>
      <c r="K1034" s="94"/>
    </row>
    <row r="1035" spans="2:11">
      <c r="B1035" s="93"/>
      <c r="C1035" s="93"/>
      <c r="D1035" s="93"/>
      <c r="E1035" s="94"/>
      <c r="F1035" s="94"/>
      <c r="G1035" s="94"/>
      <c r="H1035" s="94"/>
      <c r="I1035" s="94"/>
      <c r="J1035" s="94"/>
      <c r="K1035" s="94"/>
    </row>
    <row r="1036" spans="2:11">
      <c r="B1036" s="93"/>
      <c r="C1036" s="93"/>
      <c r="D1036" s="93"/>
      <c r="E1036" s="94"/>
      <c r="F1036" s="94"/>
      <c r="G1036" s="94"/>
      <c r="H1036" s="94"/>
      <c r="I1036" s="94"/>
      <c r="J1036" s="94"/>
      <c r="K1036" s="94"/>
    </row>
    <row r="1037" spans="2:11">
      <c r="B1037" s="93"/>
      <c r="C1037" s="93"/>
      <c r="D1037" s="93"/>
      <c r="E1037" s="94"/>
      <c r="F1037" s="94"/>
      <c r="G1037" s="94"/>
      <c r="H1037" s="94"/>
      <c r="I1037" s="94"/>
      <c r="J1037" s="94"/>
      <c r="K1037" s="94"/>
    </row>
    <row r="1038" spans="2:11">
      <c r="B1038" s="93"/>
      <c r="C1038" s="93"/>
      <c r="D1038" s="93"/>
      <c r="E1038" s="94"/>
      <c r="F1038" s="94"/>
      <c r="G1038" s="94"/>
      <c r="H1038" s="94"/>
      <c r="I1038" s="94"/>
      <c r="J1038" s="94"/>
      <c r="K1038" s="94"/>
    </row>
    <row r="1039" spans="2:11">
      <c r="B1039" s="93"/>
      <c r="C1039" s="93"/>
      <c r="D1039" s="93"/>
      <c r="E1039" s="94"/>
      <c r="F1039" s="94"/>
      <c r="G1039" s="94"/>
      <c r="H1039" s="94"/>
      <c r="I1039" s="94"/>
      <c r="J1039" s="94"/>
      <c r="K1039" s="94"/>
    </row>
    <row r="1040" spans="2:11">
      <c r="B1040" s="93"/>
      <c r="C1040" s="93"/>
      <c r="D1040" s="93"/>
      <c r="E1040" s="94"/>
      <c r="F1040" s="94"/>
      <c r="G1040" s="94"/>
      <c r="H1040" s="94"/>
      <c r="I1040" s="94"/>
      <c r="J1040" s="94"/>
      <c r="K1040" s="94"/>
    </row>
    <row r="1041" spans="2:11">
      <c r="B1041" s="93"/>
      <c r="C1041" s="93"/>
      <c r="D1041" s="93"/>
      <c r="E1041" s="94"/>
      <c r="F1041" s="94"/>
      <c r="G1041" s="94"/>
      <c r="H1041" s="94"/>
      <c r="I1041" s="94"/>
      <c r="J1041" s="94"/>
      <c r="K1041" s="94"/>
    </row>
    <row r="1042" spans="2:11">
      <c r="B1042" s="93"/>
      <c r="C1042" s="93"/>
      <c r="D1042" s="93"/>
      <c r="E1042" s="94"/>
      <c r="F1042" s="94"/>
      <c r="G1042" s="94"/>
      <c r="H1042" s="94"/>
      <c r="I1042" s="94"/>
      <c r="J1042" s="94"/>
      <c r="K1042" s="94"/>
    </row>
    <row r="1043" spans="2:11">
      <c r="B1043" s="93"/>
      <c r="C1043" s="93"/>
      <c r="D1043" s="93"/>
      <c r="E1043" s="94"/>
      <c r="F1043" s="94"/>
      <c r="G1043" s="94"/>
      <c r="H1043" s="94"/>
      <c r="I1043" s="94"/>
      <c r="J1043" s="94"/>
      <c r="K1043" s="94"/>
    </row>
    <row r="1044" spans="2:11">
      <c r="B1044" s="93"/>
      <c r="C1044" s="93"/>
      <c r="D1044" s="93"/>
      <c r="E1044" s="94"/>
      <c r="F1044" s="94"/>
      <c r="G1044" s="94"/>
      <c r="H1044" s="94"/>
      <c r="I1044" s="94"/>
      <c r="J1044" s="94"/>
      <c r="K1044" s="94"/>
    </row>
    <row r="1045" spans="2:11">
      <c r="B1045" s="93"/>
      <c r="C1045" s="93"/>
      <c r="D1045" s="93"/>
      <c r="E1045" s="94"/>
      <c r="F1045" s="94"/>
      <c r="G1045" s="94"/>
      <c r="H1045" s="94"/>
      <c r="I1045" s="94"/>
      <c r="J1045" s="94"/>
      <c r="K1045" s="94"/>
    </row>
    <row r="1046" spans="2:11">
      <c r="B1046" s="93"/>
      <c r="C1046" s="93"/>
      <c r="D1046" s="93"/>
      <c r="E1046" s="94"/>
      <c r="F1046" s="94"/>
      <c r="G1046" s="94"/>
      <c r="H1046" s="94"/>
      <c r="I1046" s="94"/>
      <c r="J1046" s="94"/>
      <c r="K1046" s="94"/>
    </row>
    <row r="1047" spans="2:11">
      <c r="B1047" s="93"/>
      <c r="C1047" s="93"/>
      <c r="D1047" s="93"/>
      <c r="E1047" s="94"/>
      <c r="F1047" s="94"/>
      <c r="G1047" s="94"/>
      <c r="H1047" s="94"/>
      <c r="I1047" s="94"/>
      <c r="J1047" s="94"/>
      <c r="K1047" s="94"/>
    </row>
    <row r="1048" spans="2:11">
      <c r="B1048" s="93"/>
      <c r="C1048" s="93"/>
      <c r="D1048" s="93"/>
      <c r="E1048" s="94"/>
      <c r="F1048" s="94"/>
      <c r="G1048" s="94"/>
      <c r="H1048" s="94"/>
      <c r="I1048" s="94"/>
      <c r="J1048" s="94"/>
      <c r="K1048" s="94"/>
    </row>
    <row r="1049" spans="2:11">
      <c r="B1049" s="93"/>
      <c r="C1049" s="93"/>
      <c r="D1049" s="93"/>
      <c r="E1049" s="94"/>
      <c r="F1049" s="94"/>
      <c r="G1049" s="94"/>
      <c r="H1049" s="94"/>
      <c r="I1049" s="94"/>
      <c r="J1049" s="94"/>
      <c r="K1049" s="94"/>
    </row>
    <row r="1050" spans="2:11">
      <c r="B1050" s="93"/>
      <c r="C1050" s="93"/>
      <c r="D1050" s="93"/>
      <c r="E1050" s="94"/>
      <c r="F1050" s="94"/>
      <c r="G1050" s="94"/>
      <c r="H1050" s="94"/>
      <c r="I1050" s="94"/>
      <c r="J1050" s="94"/>
      <c r="K1050" s="94"/>
    </row>
    <row r="1051" spans="2:11">
      <c r="B1051" s="93"/>
      <c r="C1051" s="93"/>
      <c r="D1051" s="93"/>
      <c r="E1051" s="94"/>
      <c r="F1051" s="94"/>
      <c r="G1051" s="94"/>
      <c r="H1051" s="94"/>
      <c r="I1051" s="94"/>
      <c r="J1051" s="94"/>
      <c r="K1051" s="94"/>
    </row>
    <row r="1052" spans="2:11">
      <c r="B1052" s="93"/>
      <c r="C1052" s="93"/>
      <c r="D1052" s="93"/>
      <c r="E1052" s="94"/>
      <c r="F1052" s="94"/>
      <c r="G1052" s="94"/>
      <c r="H1052" s="94"/>
      <c r="I1052" s="94"/>
      <c r="J1052" s="94"/>
      <c r="K1052" s="94"/>
    </row>
    <row r="1053" spans="2:11">
      <c r="B1053" s="93"/>
      <c r="C1053" s="93"/>
      <c r="D1053" s="93"/>
      <c r="E1053" s="94"/>
      <c r="F1053" s="94"/>
      <c r="G1053" s="94"/>
      <c r="H1053" s="94"/>
      <c r="I1053" s="94"/>
      <c r="J1053" s="94"/>
      <c r="K1053" s="94"/>
    </row>
    <row r="1054" spans="2:11">
      <c r="B1054" s="93"/>
      <c r="C1054" s="93"/>
      <c r="D1054" s="93"/>
      <c r="E1054" s="94"/>
      <c r="F1054" s="94"/>
      <c r="G1054" s="94"/>
      <c r="H1054" s="94"/>
      <c r="I1054" s="94"/>
      <c r="J1054" s="94"/>
      <c r="K1054" s="94"/>
    </row>
    <row r="1055" spans="2:11">
      <c r="B1055" s="93"/>
      <c r="C1055" s="93"/>
      <c r="D1055" s="93"/>
      <c r="E1055" s="94"/>
      <c r="F1055" s="94"/>
      <c r="G1055" s="94"/>
      <c r="H1055" s="94"/>
      <c r="I1055" s="94"/>
      <c r="J1055" s="94"/>
      <c r="K1055" s="94"/>
    </row>
    <row r="1056" spans="2:11">
      <c r="B1056" s="93"/>
      <c r="C1056" s="93"/>
      <c r="D1056" s="93"/>
      <c r="E1056" s="94"/>
      <c r="F1056" s="94"/>
      <c r="G1056" s="94"/>
      <c r="H1056" s="94"/>
      <c r="I1056" s="94"/>
      <c r="J1056" s="94"/>
      <c r="K1056" s="94"/>
    </row>
    <row r="1057" spans="2:11">
      <c r="B1057" s="93"/>
      <c r="C1057" s="93"/>
      <c r="D1057" s="93"/>
      <c r="E1057" s="94"/>
      <c r="F1057" s="94"/>
      <c r="G1057" s="94"/>
      <c r="H1057" s="94"/>
      <c r="I1057" s="94"/>
      <c r="J1057" s="94"/>
      <c r="K1057" s="94"/>
    </row>
    <row r="1058" spans="2:11">
      <c r="B1058" s="93"/>
      <c r="C1058" s="93"/>
      <c r="D1058" s="93"/>
      <c r="E1058" s="94"/>
      <c r="F1058" s="94"/>
      <c r="G1058" s="94"/>
      <c r="H1058" s="94"/>
      <c r="I1058" s="94"/>
      <c r="J1058" s="94"/>
      <c r="K1058" s="94"/>
    </row>
    <row r="1059" spans="2:11">
      <c r="B1059" s="93"/>
      <c r="C1059" s="93"/>
      <c r="D1059" s="93"/>
      <c r="E1059" s="94"/>
      <c r="F1059" s="94"/>
      <c r="G1059" s="94"/>
      <c r="H1059" s="94"/>
      <c r="I1059" s="94"/>
      <c r="J1059" s="94"/>
      <c r="K1059" s="94"/>
    </row>
    <row r="1060" spans="2:11">
      <c r="B1060" s="93"/>
      <c r="C1060" s="93"/>
      <c r="D1060" s="93"/>
      <c r="E1060" s="94"/>
      <c r="F1060" s="94"/>
      <c r="G1060" s="94"/>
      <c r="H1060" s="94"/>
      <c r="I1060" s="94"/>
      <c r="J1060" s="94"/>
      <c r="K1060" s="94"/>
    </row>
    <row r="1061" spans="2:11">
      <c r="B1061" s="93"/>
      <c r="C1061" s="93"/>
      <c r="D1061" s="93"/>
      <c r="E1061" s="94"/>
      <c r="F1061" s="94"/>
      <c r="G1061" s="94"/>
      <c r="H1061" s="94"/>
      <c r="I1061" s="94"/>
      <c r="J1061" s="94"/>
      <c r="K1061" s="94"/>
    </row>
    <row r="1062" spans="2:11">
      <c r="B1062" s="93"/>
      <c r="C1062" s="93"/>
      <c r="D1062" s="93"/>
      <c r="E1062" s="94"/>
      <c r="F1062" s="94"/>
      <c r="G1062" s="94"/>
      <c r="H1062" s="94"/>
      <c r="I1062" s="94"/>
      <c r="J1062" s="94"/>
      <c r="K1062" s="94"/>
    </row>
    <row r="1063" spans="2:11">
      <c r="B1063" s="93"/>
      <c r="C1063" s="93"/>
      <c r="D1063" s="93"/>
      <c r="E1063" s="94"/>
      <c r="F1063" s="94"/>
      <c r="G1063" s="94"/>
      <c r="H1063" s="94"/>
      <c r="I1063" s="94"/>
      <c r="J1063" s="94"/>
      <c r="K1063" s="94"/>
    </row>
    <row r="1064" spans="2:11">
      <c r="B1064" s="93"/>
      <c r="C1064" s="93"/>
      <c r="D1064" s="93"/>
      <c r="E1064" s="94"/>
      <c r="F1064" s="94"/>
      <c r="G1064" s="94"/>
      <c r="H1064" s="94"/>
      <c r="I1064" s="94"/>
      <c r="J1064" s="94"/>
      <c r="K1064" s="94"/>
    </row>
    <row r="1065" spans="2:11">
      <c r="B1065" s="93"/>
      <c r="C1065" s="93"/>
      <c r="D1065" s="93"/>
      <c r="E1065" s="94"/>
      <c r="F1065" s="94"/>
      <c r="G1065" s="94"/>
      <c r="H1065" s="94"/>
      <c r="I1065" s="94"/>
      <c r="J1065" s="94"/>
      <c r="K1065" s="94"/>
    </row>
    <row r="1066" spans="2:11">
      <c r="B1066" s="93"/>
      <c r="C1066" s="93"/>
      <c r="D1066" s="93"/>
      <c r="E1066" s="94"/>
      <c r="F1066" s="94"/>
      <c r="G1066" s="94"/>
      <c r="H1066" s="94"/>
      <c r="I1066" s="94"/>
      <c r="J1066" s="94"/>
      <c r="K1066" s="94"/>
    </row>
    <row r="1067" spans="2:11">
      <c r="B1067" s="93"/>
      <c r="C1067" s="93"/>
      <c r="D1067" s="93"/>
      <c r="E1067" s="94"/>
      <c r="F1067" s="94"/>
      <c r="G1067" s="94"/>
      <c r="H1067" s="94"/>
      <c r="I1067" s="94"/>
      <c r="J1067" s="94"/>
      <c r="K1067" s="94"/>
    </row>
    <row r="1068" spans="2:11">
      <c r="B1068" s="93"/>
      <c r="C1068" s="93"/>
      <c r="D1068" s="93"/>
      <c r="E1068" s="94"/>
      <c r="F1068" s="94"/>
      <c r="G1068" s="94"/>
      <c r="H1068" s="94"/>
      <c r="I1068" s="94"/>
      <c r="J1068" s="94"/>
      <c r="K1068" s="94"/>
    </row>
    <row r="1069" spans="2:11">
      <c r="B1069" s="93"/>
      <c r="C1069" s="93"/>
      <c r="D1069" s="93"/>
      <c r="E1069" s="94"/>
      <c r="F1069" s="94"/>
      <c r="G1069" s="94"/>
      <c r="H1069" s="94"/>
      <c r="I1069" s="94"/>
      <c r="J1069" s="94"/>
      <c r="K1069" s="94"/>
    </row>
    <row r="1070" spans="2:11">
      <c r="B1070" s="93"/>
      <c r="C1070" s="93"/>
      <c r="D1070" s="93"/>
      <c r="E1070" s="94"/>
      <c r="F1070" s="94"/>
      <c r="G1070" s="94"/>
      <c r="H1070" s="94"/>
      <c r="I1070" s="94"/>
      <c r="J1070" s="94"/>
      <c r="K1070" s="94"/>
    </row>
    <row r="1071" spans="2:11">
      <c r="B1071" s="93"/>
      <c r="C1071" s="93"/>
      <c r="D1071" s="93"/>
      <c r="E1071" s="94"/>
      <c r="F1071" s="94"/>
      <c r="G1071" s="94"/>
      <c r="H1071" s="94"/>
      <c r="I1071" s="94"/>
      <c r="J1071" s="94"/>
      <c r="K1071" s="94"/>
    </row>
    <row r="1072" spans="2:11">
      <c r="B1072" s="93"/>
      <c r="C1072" s="93"/>
      <c r="D1072" s="93"/>
      <c r="E1072" s="94"/>
      <c r="F1072" s="94"/>
      <c r="G1072" s="94"/>
      <c r="H1072" s="94"/>
      <c r="I1072" s="94"/>
      <c r="J1072" s="94"/>
      <c r="K1072" s="94"/>
    </row>
    <row r="1073" spans="2:11">
      <c r="B1073" s="93"/>
      <c r="C1073" s="93"/>
      <c r="D1073" s="93"/>
      <c r="E1073" s="94"/>
      <c r="F1073" s="94"/>
      <c r="G1073" s="94"/>
      <c r="H1073" s="94"/>
      <c r="I1073" s="94"/>
      <c r="J1073" s="94"/>
      <c r="K1073" s="94"/>
    </row>
    <row r="1074" spans="2:11">
      <c r="B1074" s="93"/>
      <c r="C1074" s="93"/>
      <c r="D1074" s="93"/>
      <c r="E1074" s="94"/>
      <c r="F1074" s="94"/>
      <c r="G1074" s="94"/>
      <c r="H1074" s="94"/>
      <c r="I1074" s="94"/>
      <c r="J1074" s="94"/>
      <c r="K1074" s="94"/>
    </row>
    <row r="1075" spans="2:11">
      <c r="B1075" s="93"/>
      <c r="C1075" s="93"/>
      <c r="D1075" s="93"/>
      <c r="E1075" s="94"/>
      <c r="F1075" s="94"/>
      <c r="G1075" s="94"/>
      <c r="H1075" s="94"/>
      <c r="I1075" s="94"/>
      <c r="J1075" s="94"/>
      <c r="K1075" s="94"/>
    </row>
    <row r="1076" spans="2:11">
      <c r="B1076" s="93"/>
      <c r="C1076" s="93"/>
      <c r="D1076" s="93"/>
      <c r="E1076" s="94"/>
      <c r="F1076" s="94"/>
      <c r="G1076" s="94"/>
      <c r="H1076" s="94"/>
      <c r="I1076" s="94"/>
      <c r="J1076" s="94"/>
      <c r="K1076" s="94"/>
    </row>
    <row r="1077" spans="2:11">
      <c r="B1077" s="93"/>
      <c r="C1077" s="93"/>
      <c r="D1077" s="93"/>
      <c r="E1077" s="94"/>
      <c r="F1077" s="94"/>
      <c r="G1077" s="94"/>
      <c r="H1077" s="94"/>
      <c r="I1077" s="94"/>
      <c r="J1077" s="94"/>
      <c r="K1077" s="94"/>
    </row>
    <row r="1078" spans="2:11">
      <c r="B1078" s="93"/>
      <c r="C1078" s="93"/>
      <c r="D1078" s="93"/>
      <c r="E1078" s="94"/>
      <c r="F1078" s="94"/>
      <c r="G1078" s="94"/>
      <c r="H1078" s="94"/>
      <c r="I1078" s="94"/>
      <c r="J1078" s="94"/>
      <c r="K1078" s="94"/>
    </row>
    <row r="1079" spans="2:11">
      <c r="B1079" s="93"/>
      <c r="C1079" s="93"/>
      <c r="D1079" s="93"/>
      <c r="E1079" s="94"/>
      <c r="F1079" s="94"/>
      <c r="G1079" s="94"/>
      <c r="H1079" s="94"/>
      <c r="I1079" s="94"/>
      <c r="J1079" s="94"/>
      <c r="K1079" s="94"/>
    </row>
    <row r="1080" spans="2:11">
      <c r="B1080" s="93"/>
      <c r="C1080" s="93"/>
      <c r="D1080" s="93"/>
      <c r="E1080" s="94"/>
      <c r="F1080" s="94"/>
      <c r="G1080" s="94"/>
      <c r="H1080" s="94"/>
      <c r="I1080" s="94"/>
      <c r="J1080" s="94"/>
      <c r="K1080" s="94"/>
    </row>
    <row r="1081" spans="2:11">
      <c r="B1081" s="93"/>
      <c r="C1081" s="93"/>
      <c r="D1081" s="93"/>
      <c r="E1081" s="94"/>
      <c r="F1081" s="94"/>
      <c r="G1081" s="94"/>
      <c r="H1081" s="94"/>
      <c r="I1081" s="94"/>
      <c r="J1081" s="94"/>
      <c r="K1081" s="94"/>
    </row>
    <row r="1082" spans="2:11">
      <c r="B1082" s="93"/>
      <c r="C1082" s="93"/>
      <c r="D1082" s="93"/>
      <c r="E1082" s="94"/>
      <c r="F1082" s="94"/>
      <c r="G1082" s="94"/>
      <c r="H1082" s="94"/>
      <c r="I1082" s="94"/>
      <c r="J1082" s="94"/>
      <c r="K1082" s="94"/>
    </row>
    <row r="1083" spans="2:11">
      <c r="B1083" s="93"/>
      <c r="C1083" s="93"/>
      <c r="D1083" s="93"/>
      <c r="E1083" s="94"/>
      <c r="F1083" s="94"/>
      <c r="G1083" s="94"/>
      <c r="H1083" s="94"/>
      <c r="I1083" s="94"/>
      <c r="J1083" s="94"/>
      <c r="K1083" s="94"/>
    </row>
    <row r="1084" spans="2:11">
      <c r="B1084" s="93"/>
      <c r="C1084" s="93"/>
      <c r="D1084" s="93"/>
      <c r="E1084" s="94"/>
      <c r="F1084" s="94"/>
      <c r="G1084" s="94"/>
      <c r="H1084" s="94"/>
      <c r="I1084" s="94"/>
      <c r="J1084" s="94"/>
      <c r="K1084" s="94"/>
    </row>
    <row r="1085" spans="2:11">
      <c r="B1085" s="93"/>
      <c r="C1085" s="93"/>
      <c r="D1085" s="93"/>
      <c r="E1085" s="94"/>
      <c r="F1085" s="94"/>
      <c r="G1085" s="94"/>
      <c r="H1085" s="94"/>
      <c r="I1085" s="94"/>
      <c r="J1085" s="94"/>
      <c r="K1085" s="94"/>
    </row>
    <row r="1086" spans="2:11">
      <c r="B1086" s="93"/>
      <c r="C1086" s="93"/>
      <c r="D1086" s="93"/>
      <c r="E1086" s="94"/>
      <c r="F1086" s="94"/>
      <c r="G1086" s="94"/>
      <c r="H1086" s="94"/>
      <c r="I1086" s="94"/>
      <c r="J1086" s="94"/>
      <c r="K1086" s="94"/>
    </row>
    <row r="1087" spans="2:11">
      <c r="B1087" s="93"/>
      <c r="C1087" s="93"/>
      <c r="D1087" s="93"/>
      <c r="E1087" s="94"/>
      <c r="F1087" s="94"/>
      <c r="G1087" s="94"/>
      <c r="H1087" s="94"/>
      <c r="I1087" s="94"/>
      <c r="J1087" s="94"/>
      <c r="K1087" s="94"/>
    </row>
    <row r="1088" spans="2:11">
      <c r="B1088" s="93"/>
      <c r="C1088" s="93"/>
      <c r="D1088" s="93"/>
      <c r="E1088" s="94"/>
      <c r="F1088" s="94"/>
      <c r="G1088" s="94"/>
      <c r="H1088" s="94"/>
      <c r="I1088" s="94"/>
      <c r="J1088" s="94"/>
      <c r="K1088" s="94"/>
    </row>
    <row r="1089" spans="2:11">
      <c r="B1089" s="93"/>
      <c r="C1089" s="93"/>
      <c r="D1089" s="93"/>
      <c r="E1089" s="94"/>
      <c r="F1089" s="94"/>
      <c r="G1089" s="94"/>
      <c r="H1089" s="94"/>
      <c r="I1089" s="94"/>
      <c r="J1089" s="94"/>
      <c r="K1089" s="94"/>
    </row>
    <row r="1090" spans="2:11">
      <c r="B1090" s="93"/>
      <c r="C1090" s="93"/>
      <c r="D1090" s="93"/>
      <c r="E1090" s="94"/>
      <c r="F1090" s="94"/>
      <c r="G1090" s="94"/>
      <c r="H1090" s="94"/>
      <c r="I1090" s="94"/>
      <c r="J1090" s="94"/>
      <c r="K1090" s="94"/>
    </row>
    <row r="1091" spans="2:11">
      <c r="B1091" s="93"/>
      <c r="C1091" s="93"/>
      <c r="D1091" s="93"/>
      <c r="E1091" s="94"/>
      <c r="F1091" s="94"/>
      <c r="G1091" s="94"/>
      <c r="H1091" s="94"/>
      <c r="I1091" s="94"/>
      <c r="J1091" s="94"/>
      <c r="K1091" s="94"/>
    </row>
    <row r="1092" spans="2:11">
      <c r="B1092" s="93"/>
      <c r="C1092" s="93"/>
      <c r="D1092" s="93"/>
      <c r="E1092" s="94"/>
      <c r="F1092" s="94"/>
      <c r="G1092" s="94"/>
      <c r="H1092" s="94"/>
      <c r="I1092" s="94"/>
      <c r="J1092" s="94"/>
      <c r="K1092" s="94"/>
    </row>
    <row r="1093" spans="2:11">
      <c r="B1093" s="93"/>
      <c r="C1093" s="93"/>
      <c r="D1093" s="93"/>
      <c r="E1093" s="94"/>
      <c r="F1093" s="94"/>
      <c r="G1093" s="94"/>
      <c r="H1093" s="94"/>
      <c r="I1093" s="94"/>
      <c r="J1093" s="94"/>
      <c r="K1093" s="94"/>
    </row>
    <row r="1094" spans="2:11">
      <c r="B1094" s="93"/>
      <c r="C1094" s="93"/>
      <c r="D1094" s="93"/>
      <c r="E1094" s="94"/>
      <c r="F1094" s="94"/>
      <c r="G1094" s="94"/>
      <c r="H1094" s="94"/>
      <c r="I1094" s="94"/>
      <c r="J1094" s="94"/>
      <c r="K1094" s="94"/>
    </row>
    <row r="1095" spans="2:11">
      <c r="B1095" s="93"/>
      <c r="C1095" s="93"/>
      <c r="D1095" s="93"/>
      <c r="E1095" s="94"/>
      <c r="F1095" s="94"/>
      <c r="G1095" s="94"/>
      <c r="H1095" s="94"/>
      <c r="I1095" s="94"/>
      <c r="J1095" s="94"/>
      <c r="K1095" s="94"/>
    </row>
    <row r="1096" spans="2:11">
      <c r="B1096" s="93"/>
      <c r="C1096" s="93"/>
      <c r="D1096" s="93"/>
      <c r="E1096" s="94"/>
      <c r="F1096" s="94"/>
      <c r="G1096" s="94"/>
      <c r="H1096" s="94"/>
      <c r="I1096" s="94"/>
      <c r="J1096" s="94"/>
      <c r="K1096" s="94"/>
    </row>
    <row r="1097" spans="2:11">
      <c r="B1097" s="93"/>
      <c r="C1097" s="93"/>
      <c r="D1097" s="93"/>
      <c r="E1097" s="94"/>
      <c r="F1097" s="94"/>
      <c r="G1097" s="94"/>
      <c r="H1097" s="94"/>
      <c r="I1097" s="94"/>
      <c r="J1097" s="94"/>
      <c r="K1097" s="94"/>
    </row>
    <row r="1098" spans="2:11">
      <c r="B1098" s="93"/>
      <c r="C1098" s="93"/>
      <c r="D1098" s="93"/>
      <c r="E1098" s="94"/>
      <c r="F1098" s="94"/>
      <c r="G1098" s="94"/>
      <c r="H1098" s="94"/>
      <c r="I1098" s="94"/>
      <c r="J1098" s="94"/>
      <c r="K1098" s="94"/>
    </row>
    <row r="1099" spans="2:11">
      <c r="B1099" s="93"/>
      <c r="C1099" s="93"/>
      <c r="D1099" s="93"/>
      <c r="E1099" s="94"/>
      <c r="F1099" s="94"/>
      <c r="G1099" s="94"/>
      <c r="H1099" s="94"/>
      <c r="I1099" s="94"/>
      <c r="J1099" s="94"/>
      <c r="K1099" s="94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4.710937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145</v>
      </c>
      <c r="C1" s="46" t="s" vm="1">
        <v>228</v>
      </c>
    </row>
    <row r="2" spans="2:17">
      <c r="B2" s="46" t="s">
        <v>144</v>
      </c>
      <c r="C2" s="46" t="s">
        <v>229</v>
      </c>
    </row>
    <row r="3" spans="2:17">
      <c r="B3" s="46" t="s">
        <v>146</v>
      </c>
      <c r="C3" s="46" t="s">
        <v>230</v>
      </c>
    </row>
    <row r="4" spans="2:17">
      <c r="B4" s="46" t="s">
        <v>147</v>
      </c>
      <c r="C4" s="46">
        <v>12152</v>
      </c>
    </row>
    <row r="6" spans="2:17" ht="26.25" customHeight="1">
      <c r="B6" s="133" t="s">
        <v>173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5"/>
    </row>
    <row r="7" spans="2:17" ht="26.25" customHeight="1">
      <c r="B7" s="133" t="s">
        <v>102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5"/>
    </row>
    <row r="8" spans="2:17" s="3" customFormat="1" ht="63">
      <c r="B8" s="21" t="s">
        <v>116</v>
      </c>
      <c r="C8" s="29" t="s">
        <v>47</v>
      </c>
      <c r="D8" s="29" t="s">
        <v>53</v>
      </c>
      <c r="E8" s="29" t="s">
        <v>14</v>
      </c>
      <c r="F8" s="29" t="s">
        <v>68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204</v>
      </c>
      <c r="M8" s="29" t="s">
        <v>203</v>
      </c>
      <c r="N8" s="29" t="s">
        <v>111</v>
      </c>
      <c r="O8" s="29" t="s">
        <v>60</v>
      </c>
      <c r="P8" s="29" t="s">
        <v>148</v>
      </c>
      <c r="Q8" s="30" t="s">
        <v>150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211</v>
      </c>
      <c r="M9" s="15"/>
      <c r="N9" s="15" t="s">
        <v>207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113</v>
      </c>
    </row>
    <row r="11" spans="2:17" s="4" customFormat="1" ht="18" customHeight="1">
      <c r="B11" s="106" t="s">
        <v>3243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07">
        <v>0</v>
      </c>
      <c r="O11" s="87"/>
      <c r="P11" s="108">
        <v>0</v>
      </c>
      <c r="Q11" s="108">
        <v>0</v>
      </c>
    </row>
    <row r="12" spans="2:17" ht="18" customHeight="1">
      <c r="B12" s="109" t="s">
        <v>219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17">
      <c r="B13" s="109" t="s">
        <v>112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17">
      <c r="B14" s="109" t="s">
        <v>202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17">
      <c r="B15" s="109" t="s">
        <v>210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2:17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2:17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2:17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2:17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7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2:17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2:17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2:17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2:17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2:17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2:17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2:17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2:17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2:17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2:17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2:17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2:17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17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2:17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2:17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7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2:17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2:17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2:17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2:17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2:17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2:17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2:17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2:17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2:17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2:17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2:17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2:17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2:17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2:17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2:17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2:17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2:17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2:17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2:17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2:17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2:17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2:17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</row>
    <row r="66" spans="2:17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2:17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2:17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  <row r="69" spans="2:17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2:17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2:17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2:17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</row>
    <row r="77" spans="2:17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</row>
    <row r="78" spans="2:17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</row>
    <row r="79" spans="2:17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</row>
    <row r="80" spans="2:17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</row>
    <row r="81" spans="2:17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</row>
    <row r="82" spans="2:17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</row>
    <row r="83" spans="2:17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</row>
    <row r="84" spans="2:17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</row>
    <row r="85" spans="2:17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</row>
    <row r="86" spans="2:17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</row>
    <row r="87" spans="2:17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</row>
    <row r="88" spans="2:17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</row>
    <row r="89" spans="2:17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</row>
    <row r="90" spans="2:17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</row>
    <row r="91" spans="2:17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</row>
    <row r="92" spans="2:17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</row>
    <row r="93" spans="2:17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</row>
    <row r="94" spans="2:17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</row>
    <row r="95" spans="2:17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</row>
    <row r="96" spans="2:17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</row>
    <row r="97" spans="2:17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</row>
    <row r="98" spans="2:17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</row>
    <row r="99" spans="2:17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</row>
    <row r="100" spans="2:17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</row>
    <row r="101" spans="2:17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</row>
    <row r="102" spans="2:17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</row>
    <row r="103" spans="2:17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</row>
    <row r="104" spans="2:17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</row>
    <row r="105" spans="2:17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</row>
    <row r="106" spans="2:17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</row>
    <row r="107" spans="2:17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</row>
    <row r="108" spans="2:17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</row>
    <row r="109" spans="2:17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</row>
    <row r="110" spans="2:17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</row>
    <row r="111" spans="2:17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  <row r="177" spans="2:17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</row>
    <row r="178" spans="2:17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</row>
    <row r="179" spans="2:17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</row>
    <row r="180" spans="2:17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</row>
    <row r="181" spans="2:17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</row>
    <row r="182" spans="2:17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</row>
    <row r="183" spans="2:17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</row>
    <row r="184" spans="2:17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</row>
    <row r="185" spans="2:17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</row>
    <row r="186" spans="2:17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</row>
    <row r="187" spans="2:17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</row>
    <row r="188" spans="2:17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</row>
    <row r="189" spans="2:17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</row>
    <row r="190" spans="2:17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</row>
    <row r="191" spans="2:17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</row>
    <row r="192" spans="2:17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</row>
    <row r="193" spans="2:17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</row>
    <row r="194" spans="2:17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</row>
    <row r="195" spans="2:17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</row>
    <row r="196" spans="2:17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</row>
    <row r="197" spans="2:17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</row>
    <row r="198" spans="2:17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</row>
    <row r="199" spans="2:17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</row>
    <row r="200" spans="2:17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</row>
    <row r="201" spans="2:17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</row>
    <row r="202" spans="2:17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</row>
    <row r="203" spans="2:17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</row>
    <row r="204" spans="2:17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</row>
    <row r="205" spans="2:17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</row>
    <row r="206" spans="2:17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</row>
    <row r="207" spans="2:17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</row>
    <row r="208" spans="2:17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</row>
    <row r="209" spans="2:17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</row>
    <row r="210" spans="2:17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</row>
    <row r="211" spans="2:17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</row>
    <row r="212" spans="2:17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</row>
    <row r="213" spans="2:17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</row>
    <row r="214" spans="2:17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</row>
    <row r="215" spans="2:17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</row>
    <row r="216" spans="2:17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</row>
    <row r="217" spans="2:17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</row>
    <row r="218" spans="2:17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</row>
    <row r="219" spans="2:17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</row>
    <row r="220" spans="2:17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</row>
    <row r="221" spans="2:17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</row>
    <row r="222" spans="2:17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</row>
    <row r="223" spans="2:17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</row>
    <row r="224" spans="2:17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</row>
    <row r="225" spans="2:17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</row>
    <row r="226" spans="2:17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</row>
    <row r="227" spans="2:17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</row>
    <row r="228" spans="2:17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</row>
    <row r="229" spans="2:17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</row>
    <row r="230" spans="2:17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</row>
    <row r="231" spans="2:17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</row>
    <row r="232" spans="2:17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</row>
    <row r="233" spans="2:17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</row>
    <row r="234" spans="2:17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</row>
    <row r="235" spans="2:17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</row>
    <row r="236" spans="2:17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</row>
    <row r="237" spans="2:17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</row>
    <row r="238" spans="2:17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</row>
    <row r="239" spans="2:17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</row>
    <row r="240" spans="2:17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</row>
    <row r="241" spans="2:17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</row>
    <row r="242" spans="2:17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</row>
    <row r="243" spans="2:17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</row>
    <row r="244" spans="2:17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</row>
    <row r="245" spans="2:17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</row>
    <row r="246" spans="2:17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</row>
    <row r="247" spans="2:17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</row>
    <row r="248" spans="2:17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</row>
    <row r="249" spans="2:17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</row>
    <row r="250" spans="2:17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</row>
    <row r="251" spans="2:17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</row>
    <row r="252" spans="2:17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</row>
    <row r="253" spans="2:17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</row>
    <row r="254" spans="2:17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</row>
    <row r="255" spans="2:17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</row>
    <row r="256" spans="2:17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</row>
    <row r="257" spans="2:17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</row>
    <row r="258" spans="2:17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</row>
    <row r="259" spans="2:17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</row>
    <row r="260" spans="2:17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</row>
    <row r="261" spans="2:17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</row>
    <row r="262" spans="2:17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</row>
    <row r="263" spans="2:17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</row>
    <row r="264" spans="2:17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</row>
    <row r="265" spans="2:17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</row>
    <row r="266" spans="2:17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</row>
    <row r="267" spans="2:17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</row>
    <row r="268" spans="2:17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</row>
    <row r="269" spans="2:17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</row>
    <row r="270" spans="2:17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</row>
    <row r="271" spans="2:17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</row>
    <row r="272" spans="2:17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</row>
    <row r="273" spans="2:17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</row>
    <row r="274" spans="2:17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</row>
    <row r="275" spans="2:17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</row>
    <row r="276" spans="2:17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</row>
    <row r="277" spans="2:17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</row>
    <row r="278" spans="2:17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</row>
    <row r="279" spans="2:17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</row>
    <row r="280" spans="2:17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</row>
    <row r="281" spans="2:17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</row>
    <row r="282" spans="2:17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</row>
    <row r="283" spans="2:17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</row>
    <row r="284" spans="2:17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</row>
    <row r="285" spans="2:17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</row>
    <row r="286" spans="2:17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</row>
    <row r="287" spans="2:17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</row>
    <row r="288" spans="2:17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</row>
    <row r="289" spans="2:17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</row>
    <row r="290" spans="2:17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</row>
    <row r="291" spans="2:17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</row>
    <row r="292" spans="2:17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</row>
    <row r="293" spans="2:17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</row>
    <row r="294" spans="2:17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</row>
    <row r="295" spans="2:17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</row>
    <row r="296" spans="2:17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</row>
    <row r="297" spans="2:17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</row>
    <row r="298" spans="2:17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</row>
    <row r="299" spans="2:17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</row>
    <row r="300" spans="2:17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</row>
    <row r="301" spans="2:17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</row>
    <row r="302" spans="2:17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</row>
    <row r="303" spans="2:17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</row>
    <row r="304" spans="2:17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</row>
    <row r="305" spans="2:17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</row>
    <row r="306" spans="2:17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</row>
    <row r="307" spans="2:17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</row>
    <row r="308" spans="2:17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</row>
    <row r="309" spans="2:17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</row>
    <row r="310" spans="2:17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</row>
    <row r="311" spans="2:17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</row>
    <row r="312" spans="2:17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</row>
    <row r="313" spans="2:17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</row>
    <row r="314" spans="2:17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</row>
    <row r="315" spans="2:17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</row>
    <row r="316" spans="2:17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</row>
    <row r="317" spans="2:17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</row>
    <row r="318" spans="2:17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</row>
    <row r="319" spans="2:17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</row>
    <row r="320" spans="2:17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</row>
    <row r="321" spans="2:17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</row>
    <row r="322" spans="2:17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</row>
    <row r="323" spans="2:17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</row>
    <row r="324" spans="2:17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</row>
    <row r="325" spans="2:17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</row>
    <row r="326" spans="2:17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</row>
    <row r="327" spans="2:17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</row>
    <row r="328" spans="2:17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</row>
    <row r="329" spans="2:17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</row>
    <row r="330" spans="2:17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</row>
    <row r="331" spans="2:17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</row>
    <row r="332" spans="2:17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</row>
    <row r="333" spans="2:17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</row>
    <row r="334" spans="2:17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</row>
    <row r="335" spans="2:17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</row>
    <row r="336" spans="2:17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</row>
    <row r="337" spans="2:17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</row>
    <row r="338" spans="2:17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</row>
    <row r="339" spans="2:17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</row>
    <row r="340" spans="2:17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</row>
    <row r="341" spans="2:17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</row>
    <row r="342" spans="2:17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</row>
    <row r="343" spans="2:17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</row>
    <row r="344" spans="2:17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</row>
    <row r="345" spans="2:17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</row>
    <row r="346" spans="2:17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</row>
    <row r="347" spans="2:17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</row>
    <row r="348" spans="2:17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</row>
    <row r="349" spans="2:17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</row>
    <row r="350" spans="2:17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</row>
    <row r="351" spans="2:17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</row>
    <row r="352" spans="2:17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</row>
    <row r="353" spans="2:17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</row>
    <row r="354" spans="2:17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</row>
    <row r="355" spans="2:17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</row>
    <row r="356" spans="2:17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</row>
    <row r="357" spans="2:17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</row>
    <row r="358" spans="2:17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</row>
    <row r="359" spans="2:17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</row>
    <row r="360" spans="2:17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</row>
    <row r="361" spans="2:17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</row>
    <row r="362" spans="2:17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</row>
    <row r="363" spans="2:17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</row>
    <row r="364" spans="2:17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</row>
    <row r="365" spans="2:17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</row>
    <row r="366" spans="2:17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</row>
    <row r="367" spans="2:17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</row>
    <row r="368" spans="2:17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</row>
    <row r="369" spans="2:17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</row>
    <row r="370" spans="2:17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</row>
    <row r="371" spans="2:17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</row>
    <row r="372" spans="2:17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</row>
    <row r="373" spans="2:17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</row>
    <row r="374" spans="2:17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</row>
    <row r="375" spans="2:17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</row>
    <row r="376" spans="2:17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</row>
    <row r="377" spans="2:17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</row>
    <row r="378" spans="2:17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</row>
    <row r="379" spans="2:17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</row>
    <row r="380" spans="2:17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</row>
    <row r="381" spans="2:17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</row>
    <row r="382" spans="2:17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</row>
    <row r="383" spans="2:17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</row>
    <row r="384" spans="2:17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</row>
    <row r="385" spans="2:17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</row>
    <row r="386" spans="2:17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</row>
    <row r="387" spans="2:17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</row>
    <row r="388" spans="2:17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</row>
    <row r="389" spans="2:17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</row>
    <row r="390" spans="2:17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</row>
    <row r="391" spans="2:17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</row>
    <row r="392" spans="2:17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</row>
    <row r="393" spans="2:17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</row>
    <row r="394" spans="2:17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</row>
    <row r="395" spans="2:17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</row>
    <row r="396" spans="2:17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</row>
    <row r="397" spans="2:17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</row>
    <row r="398" spans="2:17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</row>
    <row r="399" spans="2:17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</row>
    <row r="400" spans="2:17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</row>
    <row r="401" spans="2:17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</row>
    <row r="402" spans="2:17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</row>
    <row r="403" spans="2:17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</row>
    <row r="404" spans="2:17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</row>
    <row r="405" spans="2:17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</row>
    <row r="406" spans="2:17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</row>
    <row r="407" spans="2:17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</row>
    <row r="408" spans="2:17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</row>
    <row r="409" spans="2:17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</row>
    <row r="410" spans="2:17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</row>
    <row r="411" spans="2:17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</row>
    <row r="412" spans="2:17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</row>
    <row r="413" spans="2:17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</row>
    <row r="414" spans="2:17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</row>
    <row r="415" spans="2:17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</row>
    <row r="416" spans="2:17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</row>
    <row r="417" spans="2:17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</row>
    <row r="418" spans="2:17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</row>
    <row r="419" spans="2:17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</row>
    <row r="420" spans="2:17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</row>
    <row r="421" spans="2:17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</row>
    <row r="422" spans="2:17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</row>
    <row r="423" spans="2:17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</row>
    <row r="424" spans="2:17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</row>
    <row r="425" spans="2:17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</row>
    <row r="426" spans="2:17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</row>
    <row r="427" spans="2:17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</row>
    <row r="428" spans="2:17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</row>
    <row r="429" spans="2:17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</row>
    <row r="430" spans="2:17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</row>
    <row r="431" spans="2:17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</row>
    <row r="432" spans="2:17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</row>
    <row r="433" spans="2:17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</row>
    <row r="434" spans="2:17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</row>
    <row r="435" spans="2:17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</row>
    <row r="436" spans="2:17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</row>
    <row r="437" spans="2:17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</row>
    <row r="438" spans="2:17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</row>
    <row r="439" spans="2:17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</row>
    <row r="440" spans="2:17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</row>
    <row r="441" spans="2:17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</row>
    <row r="442" spans="2:17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</row>
    <row r="443" spans="2:17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</row>
    <row r="444" spans="2:17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</row>
    <row r="445" spans="2:17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</row>
    <row r="446" spans="2:17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</row>
    <row r="447" spans="2:17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</row>
    <row r="448" spans="2:17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</row>
    <row r="449" spans="2:17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</row>
    <row r="450" spans="2:17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</row>
    <row r="451" spans="2:17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</row>
    <row r="452" spans="2:17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</row>
    <row r="453" spans="2:17">
      <c r="B453" s="93"/>
      <c r="C453" s="93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</row>
    <row r="454" spans="2:17">
      <c r="B454" s="93"/>
      <c r="C454" s="93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</row>
    <row r="455" spans="2:17">
      <c r="B455" s="93"/>
      <c r="C455" s="93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</row>
    <row r="456" spans="2:17">
      <c r="B456" s="93"/>
      <c r="C456" s="93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</row>
    <row r="457" spans="2:17">
      <c r="B457" s="93"/>
      <c r="C457" s="93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</row>
    <row r="458" spans="2:17">
      <c r="B458" s="93"/>
      <c r="C458" s="93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</row>
    <row r="459" spans="2:17">
      <c r="B459" s="93"/>
      <c r="C459" s="93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</row>
    <row r="460" spans="2:17">
      <c r="B460" s="93"/>
      <c r="C460" s="93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</row>
    <row r="461" spans="2:17">
      <c r="B461" s="93"/>
      <c r="C461" s="93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</row>
    <row r="462" spans="2:17">
      <c r="B462" s="93"/>
      <c r="C462" s="93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</row>
    <row r="463" spans="2:17">
      <c r="B463" s="93"/>
      <c r="C463" s="93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</row>
    <row r="464" spans="2:17">
      <c r="B464" s="93"/>
      <c r="C464" s="93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</row>
    <row r="465" spans="2:17">
      <c r="B465" s="93"/>
      <c r="C465" s="93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</row>
    <row r="466" spans="2:17">
      <c r="B466" s="93"/>
      <c r="C466" s="93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</row>
    <row r="467" spans="2:17">
      <c r="B467" s="93"/>
      <c r="C467" s="93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</row>
    <row r="468" spans="2:17">
      <c r="B468" s="93"/>
      <c r="C468" s="93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</row>
    <row r="469" spans="2:17">
      <c r="B469" s="93"/>
      <c r="C469" s="93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</row>
    <row r="470" spans="2:17">
      <c r="B470" s="93"/>
      <c r="C470" s="93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</row>
    <row r="471" spans="2:17">
      <c r="B471" s="93"/>
      <c r="C471" s="93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</row>
    <row r="472" spans="2:17">
      <c r="B472" s="93"/>
      <c r="C472" s="93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</row>
    <row r="473" spans="2:17">
      <c r="B473" s="93"/>
      <c r="C473" s="93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</row>
    <row r="474" spans="2:17">
      <c r="B474" s="93"/>
      <c r="C474" s="93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</row>
    <row r="475" spans="2:17">
      <c r="B475" s="93"/>
      <c r="C475" s="93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</row>
    <row r="476" spans="2:17">
      <c r="B476" s="93"/>
      <c r="C476" s="93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</row>
    <row r="477" spans="2:17">
      <c r="B477" s="93"/>
      <c r="C477" s="93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</row>
    <row r="478" spans="2:17">
      <c r="B478" s="93"/>
      <c r="C478" s="93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</row>
    <row r="479" spans="2:17">
      <c r="B479" s="93"/>
      <c r="C479" s="93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</row>
    <row r="480" spans="2:17">
      <c r="B480" s="93"/>
      <c r="C480" s="93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</row>
    <row r="481" spans="2:17">
      <c r="B481" s="93"/>
      <c r="C481" s="93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</row>
    <row r="482" spans="2:17">
      <c r="B482" s="93"/>
      <c r="C482" s="93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</row>
    <row r="483" spans="2:17">
      <c r="B483" s="93"/>
      <c r="C483" s="93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</row>
    <row r="484" spans="2:17">
      <c r="B484" s="93"/>
      <c r="C484" s="93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</row>
    <row r="485" spans="2:17">
      <c r="B485" s="93"/>
      <c r="C485" s="93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</row>
    <row r="486" spans="2:17">
      <c r="B486" s="93"/>
      <c r="C486" s="93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</row>
    <row r="487" spans="2:17">
      <c r="B487" s="93"/>
      <c r="C487" s="93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</row>
    <row r="488" spans="2:17">
      <c r="B488" s="93"/>
      <c r="C488" s="93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</row>
    <row r="489" spans="2:17">
      <c r="B489" s="93"/>
      <c r="C489" s="93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</row>
    <row r="490" spans="2:17">
      <c r="B490" s="93"/>
      <c r="C490" s="93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</row>
    <row r="491" spans="2:17">
      <c r="B491" s="93"/>
      <c r="C491" s="93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</row>
    <row r="492" spans="2:17">
      <c r="B492" s="93"/>
      <c r="C492" s="93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</row>
    <row r="493" spans="2:17">
      <c r="B493" s="93"/>
      <c r="C493" s="93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</row>
    <row r="494" spans="2:17">
      <c r="B494" s="93"/>
      <c r="C494" s="93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</row>
    <row r="495" spans="2:17">
      <c r="B495" s="93"/>
      <c r="C495" s="93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</row>
    <row r="496" spans="2:17">
      <c r="B496" s="93"/>
      <c r="C496" s="93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</row>
    <row r="497" spans="2:17">
      <c r="B497" s="93"/>
      <c r="C497" s="93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</row>
    <row r="498" spans="2:17">
      <c r="B498" s="93"/>
      <c r="C498" s="93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</row>
    <row r="499" spans="2:17">
      <c r="B499" s="93"/>
      <c r="C499" s="93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</row>
    <row r="500" spans="2:17">
      <c r="B500" s="93"/>
      <c r="C500" s="93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</row>
    <row r="501" spans="2:17">
      <c r="B501" s="93"/>
      <c r="C501" s="93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</row>
    <row r="502" spans="2:17">
      <c r="B502" s="93"/>
      <c r="C502" s="93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</row>
    <row r="503" spans="2:17">
      <c r="B503" s="93"/>
      <c r="C503" s="93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</row>
    <row r="504" spans="2:17">
      <c r="B504" s="93"/>
      <c r="C504" s="93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</row>
    <row r="505" spans="2:17">
      <c r="B505" s="93"/>
      <c r="C505" s="93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</row>
    <row r="506" spans="2:17">
      <c r="B506" s="93"/>
      <c r="C506" s="93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</row>
    <row r="507" spans="2:17">
      <c r="B507" s="93"/>
      <c r="C507" s="93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</row>
    <row r="508" spans="2:17">
      <c r="B508" s="93"/>
      <c r="C508" s="93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</row>
    <row r="509" spans="2:17">
      <c r="B509" s="93"/>
      <c r="C509" s="93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</row>
    <row r="510" spans="2:17">
      <c r="B510" s="93"/>
      <c r="C510" s="93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</row>
    <row r="511" spans="2:17">
      <c r="B511" s="93"/>
      <c r="C511" s="93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</row>
    <row r="512" spans="2:17">
      <c r="B512" s="93"/>
      <c r="C512" s="93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</row>
    <row r="513" spans="2:17">
      <c r="B513" s="93"/>
      <c r="C513" s="93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</row>
    <row r="514" spans="2:17">
      <c r="B514" s="93"/>
      <c r="C514" s="93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</row>
    <row r="515" spans="2:17">
      <c r="B515" s="93"/>
      <c r="C515" s="93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</row>
    <row r="516" spans="2:17">
      <c r="B516" s="93"/>
      <c r="C516" s="93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</row>
    <row r="517" spans="2:17">
      <c r="B517" s="93"/>
      <c r="C517" s="93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</row>
    <row r="518" spans="2:17">
      <c r="B518" s="93"/>
      <c r="C518" s="93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</row>
    <row r="519" spans="2:17">
      <c r="B519" s="93"/>
      <c r="C519" s="93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</row>
    <row r="520" spans="2:17">
      <c r="B520" s="93"/>
      <c r="C520" s="93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</row>
    <row r="521" spans="2:17">
      <c r="B521" s="93"/>
      <c r="C521" s="93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</row>
    <row r="522" spans="2:17">
      <c r="B522" s="93"/>
      <c r="C522" s="93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</row>
    <row r="523" spans="2:17">
      <c r="B523" s="93"/>
      <c r="C523" s="93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</row>
    <row r="524" spans="2:17">
      <c r="B524" s="93"/>
      <c r="C524" s="93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</row>
    <row r="525" spans="2:17">
      <c r="B525" s="93"/>
      <c r="C525" s="93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</row>
    <row r="526" spans="2:17">
      <c r="B526" s="93"/>
      <c r="C526" s="93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</row>
    <row r="527" spans="2:17">
      <c r="B527" s="93"/>
      <c r="C527" s="93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</row>
    <row r="528" spans="2:17">
      <c r="B528" s="93"/>
      <c r="C528" s="93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</row>
    <row r="529" spans="2:17">
      <c r="B529" s="93"/>
      <c r="C529" s="93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</row>
    <row r="530" spans="2:17">
      <c r="B530" s="93"/>
      <c r="C530" s="93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</row>
    <row r="531" spans="2:17">
      <c r="B531" s="93"/>
      <c r="C531" s="93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</row>
    <row r="532" spans="2:17">
      <c r="B532" s="93"/>
      <c r="C532" s="93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</row>
    <row r="533" spans="2:17">
      <c r="B533" s="93"/>
      <c r="C533" s="93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</row>
    <row r="534" spans="2:17">
      <c r="B534" s="93"/>
      <c r="C534" s="93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</row>
    <row r="535" spans="2:17">
      <c r="B535" s="93"/>
      <c r="C535" s="93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</row>
    <row r="536" spans="2:17">
      <c r="B536" s="93"/>
      <c r="C536" s="93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</row>
    <row r="537" spans="2:17">
      <c r="B537" s="93"/>
      <c r="C537" s="93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</row>
    <row r="538" spans="2:17">
      <c r="B538" s="93"/>
      <c r="C538" s="93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</row>
    <row r="539" spans="2:17">
      <c r="B539" s="93"/>
      <c r="C539" s="93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</row>
    <row r="540" spans="2:17">
      <c r="B540" s="93"/>
      <c r="C540" s="93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</row>
    <row r="541" spans="2:17">
      <c r="B541" s="93"/>
      <c r="C541" s="93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</row>
    <row r="542" spans="2:17">
      <c r="B542" s="93"/>
      <c r="C542" s="93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</row>
    <row r="543" spans="2:17">
      <c r="B543" s="93"/>
      <c r="C543" s="93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</row>
    <row r="544" spans="2:17">
      <c r="B544" s="93"/>
      <c r="C544" s="93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</row>
    <row r="545" spans="2:17">
      <c r="B545" s="93"/>
      <c r="C545" s="93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</row>
    <row r="546" spans="2:17">
      <c r="B546" s="93"/>
      <c r="C546" s="93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</row>
    <row r="547" spans="2:17">
      <c r="B547" s="93"/>
      <c r="C547" s="93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</row>
    <row r="548" spans="2:17">
      <c r="B548" s="93"/>
      <c r="C548" s="93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</row>
    <row r="549" spans="2:17">
      <c r="B549" s="93"/>
      <c r="C549" s="93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</row>
    <row r="550" spans="2:17">
      <c r="B550" s="93"/>
      <c r="C550" s="93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</row>
    <row r="551" spans="2:17">
      <c r="B551" s="93"/>
      <c r="C551" s="93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</row>
    <row r="552" spans="2:17">
      <c r="B552" s="93"/>
      <c r="C552" s="93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</row>
    <row r="553" spans="2:17">
      <c r="B553" s="93"/>
      <c r="C553" s="93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</row>
    <row r="554" spans="2:17">
      <c r="B554" s="93"/>
      <c r="C554" s="93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</row>
    <row r="555" spans="2:17">
      <c r="B555" s="93"/>
      <c r="C555" s="93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</row>
    <row r="556" spans="2:17">
      <c r="B556" s="93"/>
      <c r="C556" s="93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</row>
    <row r="557" spans="2:17">
      <c r="B557" s="93"/>
      <c r="C557" s="93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</row>
    <row r="558" spans="2:17">
      <c r="B558" s="93"/>
      <c r="C558" s="93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4" type="noConversion"/>
  <conditionalFormatting sqref="B12:B110">
    <cfRule type="cellIs" dxfId="7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R1066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" style="2" bestFit="1" customWidth="1"/>
    <col min="3" max="3" width="20.85546875" style="2" customWidth="1"/>
    <col min="4" max="4" width="10.140625" style="2" bestFit="1" customWidth="1"/>
    <col min="5" max="5" width="13.7109375" style="2" bestFit="1" customWidth="1"/>
    <col min="6" max="6" width="6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8.7109375" style="1" bestFit="1" customWidth="1"/>
    <col min="14" max="14" width="11.28515625" style="1" bestFit="1" customWidth="1"/>
    <col min="15" max="15" width="9.5703125" style="1" bestFit="1" customWidth="1"/>
    <col min="16" max="16" width="10.140625" style="1" bestFit="1" customWidth="1"/>
    <col min="17" max="17" width="9.14062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145</v>
      </c>
      <c r="C1" s="46" t="s" vm="1">
        <v>228</v>
      </c>
    </row>
    <row r="2" spans="2:18">
      <c r="B2" s="46" t="s">
        <v>144</v>
      </c>
      <c r="C2" s="46" t="s">
        <v>229</v>
      </c>
    </row>
    <row r="3" spans="2:18">
      <c r="B3" s="46" t="s">
        <v>146</v>
      </c>
      <c r="C3" s="46" t="s">
        <v>230</v>
      </c>
    </row>
    <row r="4" spans="2:18">
      <c r="B4" s="46" t="s">
        <v>147</v>
      </c>
      <c r="C4" s="46">
        <v>12152</v>
      </c>
    </row>
    <row r="6" spans="2:18" ht="26.25" customHeight="1">
      <c r="B6" s="133" t="s">
        <v>174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5"/>
    </row>
    <row r="7" spans="2:18" s="3" customFormat="1" ht="78.75">
      <c r="B7" s="47" t="s">
        <v>116</v>
      </c>
      <c r="C7" s="48" t="s">
        <v>186</v>
      </c>
      <c r="D7" s="48" t="s">
        <v>47</v>
      </c>
      <c r="E7" s="48" t="s">
        <v>117</v>
      </c>
      <c r="F7" s="48" t="s">
        <v>14</v>
      </c>
      <c r="G7" s="48" t="s">
        <v>104</v>
      </c>
      <c r="H7" s="48" t="s">
        <v>68</v>
      </c>
      <c r="I7" s="48" t="s">
        <v>17</v>
      </c>
      <c r="J7" s="48" t="s">
        <v>227</v>
      </c>
      <c r="K7" s="48" t="s">
        <v>103</v>
      </c>
      <c r="L7" s="48" t="s">
        <v>36</v>
      </c>
      <c r="M7" s="48" t="s">
        <v>18</v>
      </c>
      <c r="N7" s="48" t="s">
        <v>204</v>
      </c>
      <c r="O7" s="48" t="s">
        <v>203</v>
      </c>
      <c r="P7" s="48" t="s">
        <v>111</v>
      </c>
      <c r="Q7" s="48" t="s">
        <v>148</v>
      </c>
      <c r="R7" s="50" t="s">
        <v>150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211</v>
      </c>
      <c r="O8" s="15"/>
      <c r="P8" s="15" t="s">
        <v>207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113</v>
      </c>
      <c r="R9" s="19" t="s">
        <v>114</v>
      </c>
    </row>
    <row r="10" spans="2:18" s="4" customFormat="1" ht="18" customHeight="1">
      <c r="B10" s="74" t="s">
        <v>41</v>
      </c>
      <c r="C10" s="75"/>
      <c r="D10" s="74"/>
      <c r="E10" s="74"/>
      <c r="F10" s="74"/>
      <c r="G10" s="97"/>
      <c r="H10" s="74"/>
      <c r="I10" s="77">
        <v>4.2572104202499963</v>
      </c>
      <c r="J10" s="75"/>
      <c r="K10" s="75"/>
      <c r="L10" s="76"/>
      <c r="M10" s="76">
        <v>5.7494926912027886E-2</v>
      </c>
      <c r="N10" s="77"/>
      <c r="O10" s="98"/>
      <c r="P10" s="77">
        <f>P11+P253</f>
        <v>12571.83419365</v>
      </c>
      <c r="Q10" s="78">
        <f>IFERROR(P10/$P$10,0)</f>
        <v>1</v>
      </c>
      <c r="R10" s="78">
        <f>P10/'סכום נכסי הקרן'!$C$42</f>
        <v>0.10322384345439133</v>
      </c>
    </row>
    <row r="11" spans="2:18" ht="21.75" customHeight="1">
      <c r="B11" s="79" t="s">
        <v>39</v>
      </c>
      <c r="C11" s="81"/>
      <c r="D11" s="80"/>
      <c r="E11" s="80"/>
      <c r="F11" s="80"/>
      <c r="G11" s="99"/>
      <c r="H11" s="80"/>
      <c r="I11" s="83">
        <v>5.3313237853635229</v>
      </c>
      <c r="J11" s="81"/>
      <c r="K11" s="81"/>
      <c r="L11" s="82"/>
      <c r="M11" s="82">
        <v>4.8362761062688338E-2</v>
      </c>
      <c r="N11" s="83"/>
      <c r="O11" s="100"/>
      <c r="P11" s="83">
        <f>P12+P33</f>
        <v>7407.2078298010001</v>
      </c>
      <c r="Q11" s="84">
        <f t="shared" ref="Q11:Q74" si="0">IFERROR(P11/$P$10,0)</f>
        <v>0.58919070325811018</v>
      </c>
      <c r="R11" s="84">
        <f>P11/'סכום נכסי הקרן'!$C$42</f>
        <v>6.08185289178979E-2</v>
      </c>
    </row>
    <row r="12" spans="2:18">
      <c r="B12" s="85" t="s">
        <v>37</v>
      </c>
      <c r="C12" s="81"/>
      <c r="D12" s="80"/>
      <c r="E12" s="80"/>
      <c r="F12" s="80"/>
      <c r="G12" s="99"/>
      <c r="H12" s="80"/>
      <c r="I12" s="83">
        <v>6.6513418232498562</v>
      </c>
      <c r="J12" s="81"/>
      <c r="K12" s="81"/>
      <c r="L12" s="82"/>
      <c r="M12" s="82">
        <v>4.4213301266363442E-2</v>
      </c>
      <c r="N12" s="83"/>
      <c r="O12" s="100"/>
      <c r="P12" s="83">
        <f>SUM(P13:P31)</f>
        <v>1426.9215199129997</v>
      </c>
      <c r="Q12" s="84">
        <f t="shared" si="0"/>
        <v>0.11350145873175244</v>
      </c>
      <c r="R12" s="84">
        <f>P12/'סכום נכסי הקרן'!$C$42</f>
        <v>1.1716056807971472E-2</v>
      </c>
    </row>
    <row r="13" spans="2:18">
      <c r="B13" s="86" t="s">
        <v>3276</v>
      </c>
      <c r="C13" s="88" t="s">
        <v>2989</v>
      </c>
      <c r="D13" s="87">
        <v>6028</v>
      </c>
      <c r="E13" s="87"/>
      <c r="F13" s="87" t="s">
        <v>682</v>
      </c>
      <c r="G13" s="101">
        <v>43100</v>
      </c>
      <c r="H13" s="87"/>
      <c r="I13" s="90">
        <v>7.5499999999566914</v>
      </c>
      <c r="J13" s="88" t="s">
        <v>29</v>
      </c>
      <c r="K13" s="88" t="s">
        <v>132</v>
      </c>
      <c r="L13" s="89">
        <v>6.6799999999487505E-2</v>
      </c>
      <c r="M13" s="89">
        <v>6.6799999999487505E-2</v>
      </c>
      <c r="N13" s="90">
        <v>55222.554142000008</v>
      </c>
      <c r="O13" s="102">
        <v>100.35000001177596</v>
      </c>
      <c r="P13" s="90">
        <v>55.415833087999999</v>
      </c>
      <c r="Q13" s="91">
        <f t="shared" si="0"/>
        <v>4.4079354081833491E-3</v>
      </c>
      <c r="R13" s="91">
        <f>P13/'סכום נכסי הקרן'!$C$42</f>
        <v>4.5500403453138655E-4</v>
      </c>
    </row>
    <row r="14" spans="2:18">
      <c r="B14" s="86" t="s">
        <v>3276</v>
      </c>
      <c r="C14" s="88" t="s">
        <v>2989</v>
      </c>
      <c r="D14" s="87">
        <v>6869</v>
      </c>
      <c r="E14" s="87"/>
      <c r="F14" s="87" t="s">
        <v>682</v>
      </c>
      <c r="G14" s="101">
        <v>43555</v>
      </c>
      <c r="H14" s="87"/>
      <c r="I14" s="90">
        <v>3.6500000001449875</v>
      </c>
      <c r="J14" s="88" t="s">
        <v>29</v>
      </c>
      <c r="K14" s="88" t="s">
        <v>132</v>
      </c>
      <c r="L14" s="89">
        <v>5.6300000001739854E-2</v>
      </c>
      <c r="M14" s="89">
        <v>5.6300000001739854E-2</v>
      </c>
      <c r="N14" s="90">
        <v>12308.980439000001</v>
      </c>
      <c r="O14" s="102">
        <v>100.85999997745223</v>
      </c>
      <c r="P14" s="90">
        <v>12.414837668000001</v>
      </c>
      <c r="Q14" s="91">
        <f t="shared" si="0"/>
        <v>9.875120429340932E-4</v>
      </c>
      <c r="R14" s="91">
        <f>P14/'סכום נכסי הקרן'!$C$42</f>
        <v>1.0193478852915501E-4</v>
      </c>
    </row>
    <row r="15" spans="2:18">
      <c r="B15" s="86" t="s">
        <v>3276</v>
      </c>
      <c r="C15" s="88" t="s">
        <v>2989</v>
      </c>
      <c r="D15" s="87">
        <v>6870</v>
      </c>
      <c r="E15" s="87"/>
      <c r="F15" s="87" t="s">
        <v>682</v>
      </c>
      <c r="G15" s="101">
        <v>43555</v>
      </c>
      <c r="H15" s="87"/>
      <c r="I15" s="90">
        <v>5.3300000000059518</v>
      </c>
      <c r="J15" s="88" t="s">
        <v>29</v>
      </c>
      <c r="K15" s="88" t="s">
        <v>132</v>
      </c>
      <c r="L15" s="89">
        <v>4.3900000000082776E-2</v>
      </c>
      <c r="M15" s="89">
        <v>4.3900000000082776E-2</v>
      </c>
      <c r="N15" s="90">
        <v>146341.58816499999</v>
      </c>
      <c r="O15" s="102">
        <v>99.880000001228638</v>
      </c>
      <c r="P15" s="90">
        <v>146.16597826100002</v>
      </c>
      <c r="Q15" s="91">
        <f t="shared" si="0"/>
        <v>1.1626464047292961E-2</v>
      </c>
      <c r="R15" s="91">
        <f>P15/'סכום נכסי הקרן'!$C$42</f>
        <v>1.2001283047458776E-3</v>
      </c>
    </row>
    <row r="16" spans="2:18">
      <c r="B16" s="86" t="s">
        <v>3276</v>
      </c>
      <c r="C16" s="88" t="s">
        <v>2989</v>
      </c>
      <c r="D16" s="87">
        <v>6868</v>
      </c>
      <c r="E16" s="87"/>
      <c r="F16" s="87" t="s">
        <v>682</v>
      </c>
      <c r="G16" s="101">
        <v>43555</v>
      </c>
      <c r="H16" s="87"/>
      <c r="I16" s="90">
        <v>5.2599999998271851</v>
      </c>
      <c r="J16" s="88" t="s">
        <v>29</v>
      </c>
      <c r="K16" s="88" t="s">
        <v>132</v>
      </c>
      <c r="L16" s="89">
        <v>5.1299999998650495E-2</v>
      </c>
      <c r="M16" s="89">
        <v>5.1299999998650495E-2</v>
      </c>
      <c r="N16" s="90">
        <v>8494.8661530000008</v>
      </c>
      <c r="O16" s="102">
        <v>121.24998578538522</v>
      </c>
      <c r="P16" s="90">
        <v>10.300024003000001</v>
      </c>
      <c r="Q16" s="91">
        <f t="shared" si="0"/>
        <v>8.1929365630693059E-4</v>
      </c>
      <c r="R16" s="91">
        <f>P16/'סכום נכסי הקרן'!$C$42</f>
        <v>8.4570640121802486E-5</v>
      </c>
    </row>
    <row r="17" spans="2:18">
      <c r="B17" s="86" t="s">
        <v>3276</v>
      </c>
      <c r="C17" s="88" t="s">
        <v>2989</v>
      </c>
      <c r="D17" s="87">
        <v>6867</v>
      </c>
      <c r="E17" s="87"/>
      <c r="F17" s="87" t="s">
        <v>682</v>
      </c>
      <c r="G17" s="101">
        <v>43555</v>
      </c>
      <c r="H17" s="87"/>
      <c r="I17" s="90">
        <v>5.2500000000427995</v>
      </c>
      <c r="J17" s="88" t="s">
        <v>29</v>
      </c>
      <c r="K17" s="88" t="s">
        <v>132</v>
      </c>
      <c r="L17" s="89">
        <v>5.0400000000427998E-2</v>
      </c>
      <c r="M17" s="89">
        <v>5.0400000000427998E-2</v>
      </c>
      <c r="N17" s="90">
        <v>20757.527194999999</v>
      </c>
      <c r="O17" s="102">
        <v>112.55998694116128</v>
      </c>
      <c r="P17" s="90">
        <v>23.364669899999999</v>
      </c>
      <c r="Q17" s="91">
        <f t="shared" si="0"/>
        <v>1.8584933224621617E-3</v>
      </c>
      <c r="R17" s="91">
        <f>P17/'סכום נכסי הקרן'!$C$42</f>
        <v>1.9184082377886579E-4</v>
      </c>
    </row>
    <row r="18" spans="2:18">
      <c r="B18" s="86" t="s">
        <v>3276</v>
      </c>
      <c r="C18" s="88" t="s">
        <v>2989</v>
      </c>
      <c r="D18" s="87">
        <v>6866</v>
      </c>
      <c r="E18" s="87"/>
      <c r="F18" s="87" t="s">
        <v>682</v>
      </c>
      <c r="G18" s="101">
        <v>43555</v>
      </c>
      <c r="H18" s="87"/>
      <c r="I18" s="90">
        <v>5.9700000000600522</v>
      </c>
      <c r="J18" s="88" t="s">
        <v>29</v>
      </c>
      <c r="K18" s="88" t="s">
        <v>132</v>
      </c>
      <c r="L18" s="89">
        <v>3.1200000000300262E-2</v>
      </c>
      <c r="M18" s="89">
        <v>3.1200000000300262E-2</v>
      </c>
      <c r="N18" s="90">
        <v>30618.716800999999</v>
      </c>
      <c r="O18" s="102">
        <v>108.76998705220822</v>
      </c>
      <c r="P18" s="90">
        <v>33.3039743</v>
      </c>
      <c r="Q18" s="91">
        <f t="shared" si="0"/>
        <v>2.6490942997658804E-3</v>
      </c>
      <c r="R18" s="91">
        <f>P18/'סכום נכסי הקרן'!$C$42</f>
        <v>2.7344969529495366E-4</v>
      </c>
    </row>
    <row r="19" spans="2:18">
      <c r="B19" s="86" t="s">
        <v>3276</v>
      </c>
      <c r="C19" s="88" t="s">
        <v>2989</v>
      </c>
      <c r="D19" s="87">
        <v>6865</v>
      </c>
      <c r="E19" s="87"/>
      <c r="F19" s="87" t="s">
        <v>682</v>
      </c>
      <c r="G19" s="101">
        <v>43555</v>
      </c>
      <c r="H19" s="87"/>
      <c r="I19" s="90">
        <v>4.2000000001131426</v>
      </c>
      <c r="J19" s="88" t="s">
        <v>29</v>
      </c>
      <c r="K19" s="88" t="s">
        <v>132</v>
      </c>
      <c r="L19" s="89">
        <v>2.4000000000719997E-2</v>
      </c>
      <c r="M19" s="89">
        <v>2.4000000000719997E-2</v>
      </c>
      <c r="N19" s="90">
        <v>16124.486478999999</v>
      </c>
      <c r="O19" s="102">
        <v>120.59001162191369</v>
      </c>
      <c r="P19" s="90">
        <v>19.444520119</v>
      </c>
      <c r="Q19" s="91">
        <f t="shared" si="0"/>
        <v>1.5466732872456571E-3</v>
      </c>
      <c r="R19" s="91">
        <f>P19/'סכום נכסי הקרן'!$C$42</f>
        <v>1.5965356127773455E-4</v>
      </c>
    </row>
    <row r="20" spans="2:18">
      <c r="B20" s="86" t="s">
        <v>3276</v>
      </c>
      <c r="C20" s="88" t="s">
        <v>2989</v>
      </c>
      <c r="D20" s="87">
        <v>5212</v>
      </c>
      <c r="E20" s="87"/>
      <c r="F20" s="87" t="s">
        <v>682</v>
      </c>
      <c r="G20" s="101">
        <v>42643</v>
      </c>
      <c r="H20" s="87"/>
      <c r="I20" s="90">
        <v>6.9399999999738657</v>
      </c>
      <c r="J20" s="88" t="s">
        <v>29</v>
      </c>
      <c r="K20" s="88" t="s">
        <v>132</v>
      </c>
      <c r="L20" s="89">
        <v>4.6599999999853481E-2</v>
      </c>
      <c r="M20" s="89">
        <v>4.6599999999853481E-2</v>
      </c>
      <c r="N20" s="90">
        <v>134947.742849</v>
      </c>
      <c r="O20" s="102">
        <v>98.109999999885943</v>
      </c>
      <c r="P20" s="90">
        <v>132.397230509</v>
      </c>
      <c r="Q20" s="91">
        <f t="shared" si="0"/>
        <v>1.053125808610119E-2</v>
      </c>
      <c r="R20" s="91">
        <f>P20/'סכום נכסי הקרן'!$C$42</f>
        <v>1.0870769360575021E-3</v>
      </c>
    </row>
    <row r="21" spans="2:18">
      <c r="B21" s="86" t="s">
        <v>3276</v>
      </c>
      <c r="C21" s="88" t="s">
        <v>2989</v>
      </c>
      <c r="D21" s="87">
        <v>5211</v>
      </c>
      <c r="E21" s="87"/>
      <c r="F21" s="87" t="s">
        <v>682</v>
      </c>
      <c r="G21" s="101">
        <v>42643</v>
      </c>
      <c r="H21" s="87"/>
      <c r="I21" s="90">
        <v>4.690000000001179</v>
      </c>
      <c r="J21" s="88" t="s">
        <v>29</v>
      </c>
      <c r="K21" s="88" t="s">
        <v>132</v>
      </c>
      <c r="L21" s="89">
        <v>4.7399999999952876E-2</v>
      </c>
      <c r="M21" s="89">
        <v>4.7399999999952876E-2</v>
      </c>
      <c r="N21" s="90">
        <v>105563.75346900002</v>
      </c>
      <c r="O21" s="102">
        <v>96.480000004839525</v>
      </c>
      <c r="P21" s="90">
        <v>101.847909352</v>
      </c>
      <c r="Q21" s="91">
        <f t="shared" si="0"/>
        <v>8.1012768529386998E-3</v>
      </c>
      <c r="R21" s="91">
        <f>P21/'סכום נכסי הקרן'!$C$42</f>
        <v>8.362449336484283E-4</v>
      </c>
    </row>
    <row r="22" spans="2:18">
      <c r="B22" s="86" t="s">
        <v>3276</v>
      </c>
      <c r="C22" s="88" t="s">
        <v>2989</v>
      </c>
      <c r="D22" s="87">
        <v>6027</v>
      </c>
      <c r="E22" s="87"/>
      <c r="F22" s="87" t="s">
        <v>682</v>
      </c>
      <c r="G22" s="101">
        <v>43100</v>
      </c>
      <c r="H22" s="87"/>
      <c r="I22" s="90">
        <v>8.1699999999946975</v>
      </c>
      <c r="J22" s="88" t="s">
        <v>29</v>
      </c>
      <c r="K22" s="88" t="s">
        <v>132</v>
      </c>
      <c r="L22" s="89">
        <v>4.4899999999974634E-2</v>
      </c>
      <c r="M22" s="89">
        <v>4.4899999999974634E-2</v>
      </c>
      <c r="N22" s="90">
        <v>218452.680934</v>
      </c>
      <c r="O22" s="102">
        <v>44.086717857263217</v>
      </c>
      <c r="P22" s="90">
        <v>216.83613109499998</v>
      </c>
      <c r="Q22" s="91">
        <f t="shared" si="0"/>
        <v>1.7247772103494916E-2</v>
      </c>
      <c r="R22" s="91">
        <f>P22/'סכום נכסי הקרן'!$C$42</f>
        <v>1.7803813275481771E-3</v>
      </c>
    </row>
    <row r="23" spans="2:18">
      <c r="B23" s="86" t="s">
        <v>3276</v>
      </c>
      <c r="C23" s="88" t="s">
        <v>2989</v>
      </c>
      <c r="D23" s="87">
        <v>5025</v>
      </c>
      <c r="E23" s="87"/>
      <c r="F23" s="87" t="s">
        <v>682</v>
      </c>
      <c r="G23" s="101">
        <v>42551</v>
      </c>
      <c r="H23" s="87"/>
      <c r="I23" s="90">
        <v>7.6199999999844037</v>
      </c>
      <c r="J23" s="88" t="s">
        <v>29</v>
      </c>
      <c r="K23" s="88" t="s">
        <v>132</v>
      </c>
      <c r="L23" s="89">
        <v>4.8399999999938201E-2</v>
      </c>
      <c r="M23" s="89">
        <v>4.8399999999938201E-2</v>
      </c>
      <c r="N23" s="90">
        <v>139732.70161600001</v>
      </c>
      <c r="O23" s="102">
        <v>97.279999995674018</v>
      </c>
      <c r="P23" s="90">
        <v>135.93197212600001</v>
      </c>
      <c r="Q23" s="91">
        <f t="shared" si="0"/>
        <v>1.0812421642870447E-2</v>
      </c>
      <c r="R23" s="91">
        <f>P23/'סכום נכסי הקרן'!$C$42</f>
        <v>1.1160997190265318E-3</v>
      </c>
    </row>
    <row r="24" spans="2:18">
      <c r="B24" s="86" t="s">
        <v>3276</v>
      </c>
      <c r="C24" s="88" t="s">
        <v>2989</v>
      </c>
      <c r="D24" s="87">
        <v>5024</v>
      </c>
      <c r="E24" s="87"/>
      <c r="F24" s="87" t="s">
        <v>682</v>
      </c>
      <c r="G24" s="101">
        <v>42551</v>
      </c>
      <c r="H24" s="87"/>
      <c r="I24" s="90">
        <v>5.5999999999752772</v>
      </c>
      <c r="J24" s="88" t="s">
        <v>29</v>
      </c>
      <c r="K24" s="88" t="s">
        <v>132</v>
      </c>
      <c r="L24" s="89">
        <v>4.7299999999729184E-2</v>
      </c>
      <c r="M24" s="89">
        <v>4.7299999999729184E-2</v>
      </c>
      <c r="N24" s="90">
        <v>90243.870517999996</v>
      </c>
      <c r="O24" s="102">
        <v>98.609999999113725</v>
      </c>
      <c r="P24" s="90">
        <v>88.989480716999992</v>
      </c>
      <c r="Q24" s="91">
        <f t="shared" si="0"/>
        <v>7.0784803033711935E-3</v>
      </c>
      <c r="R24" s="91">
        <f>P24/'סכום נכסי הקרן'!$C$42</f>
        <v>7.3066794273018044E-4</v>
      </c>
    </row>
    <row r="25" spans="2:18">
      <c r="B25" s="86" t="s">
        <v>3276</v>
      </c>
      <c r="C25" s="88" t="s">
        <v>2989</v>
      </c>
      <c r="D25" s="87">
        <v>6026</v>
      </c>
      <c r="E25" s="87"/>
      <c r="F25" s="87" t="s">
        <v>682</v>
      </c>
      <c r="G25" s="101">
        <v>43100</v>
      </c>
      <c r="H25" s="87"/>
      <c r="I25" s="90">
        <v>6.3399999999917718</v>
      </c>
      <c r="J25" s="88" t="s">
        <v>29</v>
      </c>
      <c r="K25" s="88" t="s">
        <v>132</v>
      </c>
      <c r="L25" s="89">
        <v>4.6299999999938286E-2</v>
      </c>
      <c r="M25" s="89">
        <v>4.6299999999938286E-2</v>
      </c>
      <c r="N25" s="90">
        <v>265173.74896900001</v>
      </c>
      <c r="O25" s="102">
        <v>16.664083335475969</v>
      </c>
      <c r="P25" s="90">
        <v>252.76361751199997</v>
      </c>
      <c r="Q25" s="91">
        <f t="shared" si="0"/>
        <v>2.0105548133912726E-2</v>
      </c>
      <c r="R25" s="91">
        <f>P25/'סכום נכסי הקרן'!$C$42</f>
        <v>2.0753719531397372E-3</v>
      </c>
    </row>
    <row r="26" spans="2:18">
      <c r="B26" s="86" t="s">
        <v>3276</v>
      </c>
      <c r="C26" s="88" t="s">
        <v>2989</v>
      </c>
      <c r="D26" s="87">
        <v>5023</v>
      </c>
      <c r="E26" s="87"/>
      <c r="F26" s="87" t="s">
        <v>682</v>
      </c>
      <c r="G26" s="101">
        <v>42551</v>
      </c>
      <c r="H26" s="87"/>
      <c r="I26" s="90">
        <v>7.7600000000960039</v>
      </c>
      <c r="J26" s="88" t="s">
        <v>29</v>
      </c>
      <c r="K26" s="88" t="s">
        <v>132</v>
      </c>
      <c r="L26" s="89">
        <v>4.190000000048491E-2</v>
      </c>
      <c r="M26" s="89">
        <v>4.190000000048491E-2</v>
      </c>
      <c r="N26" s="90">
        <v>39735.159613000003</v>
      </c>
      <c r="O26" s="102">
        <v>102.7599532899352</v>
      </c>
      <c r="P26" s="90">
        <v>40.831831458000003</v>
      </c>
      <c r="Q26" s="91">
        <f t="shared" si="0"/>
        <v>3.2478817990316839E-3</v>
      </c>
      <c r="R26" s="91">
        <f>P26/'סכום נכסי הקרן'!$C$42</f>
        <v>3.3525884238161342E-4</v>
      </c>
    </row>
    <row r="27" spans="2:18">
      <c r="B27" s="86" t="s">
        <v>3276</v>
      </c>
      <c r="C27" s="88" t="s">
        <v>2989</v>
      </c>
      <c r="D27" s="87">
        <v>5210</v>
      </c>
      <c r="E27" s="87"/>
      <c r="F27" s="87" t="s">
        <v>682</v>
      </c>
      <c r="G27" s="101">
        <v>42643</v>
      </c>
      <c r="H27" s="87"/>
      <c r="I27" s="90">
        <v>7.159999999984203</v>
      </c>
      <c r="J27" s="88" t="s">
        <v>29</v>
      </c>
      <c r="K27" s="88" t="s">
        <v>132</v>
      </c>
      <c r="L27" s="89">
        <v>3.3099999999826844E-2</v>
      </c>
      <c r="M27" s="89">
        <v>3.3099999999826844E-2</v>
      </c>
      <c r="N27" s="90">
        <v>30504.928693000005</v>
      </c>
      <c r="O27" s="102">
        <v>107.90995408736586</v>
      </c>
      <c r="P27" s="90">
        <v>32.917854547000005</v>
      </c>
      <c r="Q27" s="91">
        <f t="shared" si="0"/>
        <v>2.6183812194744602E-3</v>
      </c>
      <c r="R27" s="91">
        <f>P27/'סכום נכסי הקרן'!$C$42</f>
        <v>2.7027937310294996E-4</v>
      </c>
    </row>
    <row r="28" spans="2:18">
      <c r="B28" s="86" t="s">
        <v>3276</v>
      </c>
      <c r="C28" s="88" t="s">
        <v>2989</v>
      </c>
      <c r="D28" s="87">
        <v>6025</v>
      </c>
      <c r="E28" s="87"/>
      <c r="F28" s="87" t="s">
        <v>682</v>
      </c>
      <c r="G28" s="101">
        <v>43100</v>
      </c>
      <c r="H28" s="87"/>
      <c r="I28" s="90">
        <v>8.5100000000202485</v>
      </c>
      <c r="J28" s="88" t="s">
        <v>29</v>
      </c>
      <c r="K28" s="88" t="s">
        <v>132</v>
      </c>
      <c r="L28" s="89">
        <v>3.4300000000046349E-2</v>
      </c>
      <c r="M28" s="89">
        <v>3.4300000000046349E-2</v>
      </c>
      <c r="N28" s="90">
        <v>37884.544697999998</v>
      </c>
      <c r="O28" s="102">
        <v>99.971594337253407</v>
      </c>
      <c r="P28" s="90">
        <v>37.873783342000003</v>
      </c>
      <c r="Q28" s="91">
        <f t="shared" si="0"/>
        <v>3.0125901088585744E-3</v>
      </c>
      <c r="R28" s="91">
        <f>P28/'סכום נכסי הקרן'!$C$42</f>
        <v>3.1097112978906524E-4</v>
      </c>
    </row>
    <row r="29" spans="2:18">
      <c r="B29" s="86" t="s">
        <v>3276</v>
      </c>
      <c r="C29" s="88" t="s">
        <v>2989</v>
      </c>
      <c r="D29" s="87">
        <v>5022</v>
      </c>
      <c r="E29" s="87"/>
      <c r="F29" s="87" t="s">
        <v>682</v>
      </c>
      <c r="G29" s="101">
        <v>42551</v>
      </c>
      <c r="H29" s="87"/>
      <c r="I29" s="90">
        <v>7.1199999999960415</v>
      </c>
      <c r="J29" s="88" t="s">
        <v>29</v>
      </c>
      <c r="K29" s="88" t="s">
        <v>132</v>
      </c>
      <c r="L29" s="89">
        <v>2.3499999999967026E-2</v>
      </c>
      <c r="M29" s="89">
        <v>2.3499999999967026E-2</v>
      </c>
      <c r="N29" s="90">
        <v>27141.496972000004</v>
      </c>
      <c r="O29" s="102">
        <v>111.72997074289744</v>
      </c>
      <c r="P29" s="90">
        <v>30.325186625999997</v>
      </c>
      <c r="Q29" s="91">
        <f t="shared" si="0"/>
        <v>2.4121529252523208E-3</v>
      </c>
      <c r="R29" s="91">
        <f>P29/'סכום נכסי הקרן'!$C$42</f>
        <v>2.4899169594429764E-4</v>
      </c>
    </row>
    <row r="30" spans="2:18">
      <c r="B30" s="86" t="s">
        <v>3276</v>
      </c>
      <c r="C30" s="88" t="s">
        <v>2989</v>
      </c>
      <c r="D30" s="87">
        <v>6024</v>
      </c>
      <c r="E30" s="87"/>
      <c r="F30" s="87" t="s">
        <v>682</v>
      </c>
      <c r="G30" s="101">
        <v>43100</v>
      </c>
      <c r="H30" s="87"/>
      <c r="I30" s="90">
        <v>7.5799999999467333</v>
      </c>
      <c r="J30" s="88" t="s">
        <v>29</v>
      </c>
      <c r="K30" s="88" t="s">
        <v>132</v>
      </c>
      <c r="L30" s="89">
        <v>1.7499999999845153E-2</v>
      </c>
      <c r="M30" s="89">
        <v>1.7499999999845153E-2</v>
      </c>
      <c r="N30" s="90">
        <v>27643.127766000001</v>
      </c>
      <c r="O30" s="102">
        <v>116.81001118012196</v>
      </c>
      <c r="P30" s="90">
        <v>32.289940633999997</v>
      </c>
      <c r="Q30" s="91">
        <f t="shared" si="0"/>
        <v>2.5684351333801047E-3</v>
      </c>
      <c r="R30" s="91">
        <f>P30/'סכום נכסי הקרן'!$C$42</f>
        <v>2.6512374613078663E-4</v>
      </c>
    </row>
    <row r="31" spans="2:18">
      <c r="B31" s="86" t="s">
        <v>3276</v>
      </c>
      <c r="C31" s="88" t="s">
        <v>2989</v>
      </c>
      <c r="D31" s="87">
        <v>5209</v>
      </c>
      <c r="E31" s="87"/>
      <c r="F31" s="87" t="s">
        <v>682</v>
      </c>
      <c r="G31" s="101">
        <v>42643</v>
      </c>
      <c r="H31" s="87"/>
      <c r="I31" s="90">
        <v>6.1599999999591608</v>
      </c>
      <c r="J31" s="88" t="s">
        <v>29</v>
      </c>
      <c r="K31" s="88" t="s">
        <v>132</v>
      </c>
      <c r="L31" s="89">
        <v>2.0799999999795805E-2</v>
      </c>
      <c r="M31" s="89">
        <v>2.0799999999795805E-2</v>
      </c>
      <c r="N31" s="90">
        <v>20896.735601</v>
      </c>
      <c r="O31" s="102">
        <v>112.49003243777031</v>
      </c>
      <c r="P31" s="90">
        <v>23.506744655999999</v>
      </c>
      <c r="Q31" s="91">
        <f t="shared" si="0"/>
        <v>1.869794358875111E-3</v>
      </c>
      <c r="R31" s="91">
        <f>P31/'סכום נכסי הקרן'!$C$42</f>
        <v>1.9300736019242843E-4</v>
      </c>
    </row>
    <row r="32" spans="2:18">
      <c r="B32" s="92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90"/>
      <c r="O32" s="102"/>
      <c r="P32" s="87"/>
      <c r="Q32" s="91"/>
      <c r="R32" s="87"/>
    </row>
    <row r="33" spans="2:18">
      <c r="B33" s="85" t="s">
        <v>38</v>
      </c>
      <c r="C33" s="81"/>
      <c r="D33" s="80"/>
      <c r="E33" s="80"/>
      <c r="F33" s="80"/>
      <c r="G33" s="99"/>
      <c r="H33" s="80"/>
      <c r="I33" s="83">
        <v>5.0155092222461066</v>
      </c>
      <c r="J33" s="81"/>
      <c r="K33" s="81"/>
      <c r="L33" s="82"/>
      <c r="M33" s="82">
        <v>4.9355520097139144E-2</v>
      </c>
      <c r="N33" s="83"/>
      <c r="O33" s="100"/>
      <c r="P33" s="83">
        <f>SUM(P34:P251)</f>
        <v>5980.2863098880007</v>
      </c>
      <c r="Q33" s="84">
        <f t="shared" si="0"/>
        <v>0.47568924452635775</v>
      </c>
      <c r="R33" s="84">
        <f>P33/'סכום נכסי הקרן'!$C$42</f>
        <v>4.910247210992643E-2</v>
      </c>
    </row>
    <row r="34" spans="2:18">
      <c r="B34" s="86" t="s">
        <v>3277</v>
      </c>
      <c r="C34" s="88" t="s">
        <v>2990</v>
      </c>
      <c r="D34" s="87" t="s">
        <v>2991</v>
      </c>
      <c r="E34" s="87"/>
      <c r="F34" s="87" t="s">
        <v>376</v>
      </c>
      <c r="G34" s="101">
        <v>42368</v>
      </c>
      <c r="H34" s="87" t="s">
        <v>312</v>
      </c>
      <c r="I34" s="90">
        <v>7.4500000003735734</v>
      </c>
      <c r="J34" s="88" t="s">
        <v>128</v>
      </c>
      <c r="K34" s="88" t="s">
        <v>132</v>
      </c>
      <c r="L34" s="89">
        <v>3.1699999999999999E-2</v>
      </c>
      <c r="M34" s="89">
        <v>1.8700000000907255E-2</v>
      </c>
      <c r="N34" s="90">
        <v>6255.3429460000007</v>
      </c>
      <c r="O34" s="102">
        <v>119.82</v>
      </c>
      <c r="P34" s="90">
        <v>7.4951524360000006</v>
      </c>
      <c r="Q34" s="91">
        <f t="shared" si="0"/>
        <v>5.9618607122465732E-4</v>
      </c>
      <c r="R34" s="91">
        <f>P34/'סכום נכסי הקרן'!$C$42</f>
        <v>6.1540617685782619E-5</v>
      </c>
    </row>
    <row r="35" spans="2:18">
      <c r="B35" s="86" t="s">
        <v>3277</v>
      </c>
      <c r="C35" s="88" t="s">
        <v>2990</v>
      </c>
      <c r="D35" s="87" t="s">
        <v>2992</v>
      </c>
      <c r="E35" s="87"/>
      <c r="F35" s="87" t="s">
        <v>376</v>
      </c>
      <c r="G35" s="101">
        <v>42388</v>
      </c>
      <c r="H35" s="87" t="s">
        <v>312</v>
      </c>
      <c r="I35" s="90">
        <v>7.4399999998591202</v>
      </c>
      <c r="J35" s="88" t="s">
        <v>128</v>
      </c>
      <c r="K35" s="88" t="s">
        <v>132</v>
      </c>
      <c r="L35" s="89">
        <v>3.1899999999999998E-2</v>
      </c>
      <c r="M35" s="89">
        <v>1.8800000000038074E-2</v>
      </c>
      <c r="N35" s="90">
        <v>8757.4801900000002</v>
      </c>
      <c r="O35" s="102">
        <v>119.96</v>
      </c>
      <c r="P35" s="90">
        <v>10.505473517</v>
      </c>
      <c r="Q35" s="91">
        <f t="shared" si="0"/>
        <v>8.3563570400143261E-4</v>
      </c>
      <c r="R35" s="91">
        <f>P35/'סכום נכסי הקרן'!$C$42</f>
        <v>8.6257529094743967E-5</v>
      </c>
    </row>
    <row r="36" spans="2:18">
      <c r="B36" s="86" t="s">
        <v>3277</v>
      </c>
      <c r="C36" s="88" t="s">
        <v>2990</v>
      </c>
      <c r="D36" s="87" t="s">
        <v>2993</v>
      </c>
      <c r="E36" s="87"/>
      <c r="F36" s="87" t="s">
        <v>376</v>
      </c>
      <c r="G36" s="101">
        <v>42509</v>
      </c>
      <c r="H36" s="87" t="s">
        <v>312</v>
      </c>
      <c r="I36" s="90">
        <v>7.4999999998515623</v>
      </c>
      <c r="J36" s="88" t="s">
        <v>128</v>
      </c>
      <c r="K36" s="88" t="s">
        <v>132</v>
      </c>
      <c r="L36" s="89">
        <v>2.7400000000000001E-2</v>
      </c>
      <c r="M36" s="89">
        <v>2.0600000000059376E-2</v>
      </c>
      <c r="N36" s="90">
        <v>8757.4801900000002</v>
      </c>
      <c r="O36" s="102">
        <v>115.39</v>
      </c>
      <c r="P36" s="90">
        <v>10.105255898999999</v>
      </c>
      <c r="Q36" s="91">
        <f t="shared" si="0"/>
        <v>8.0380123881240316E-4</v>
      </c>
      <c r="R36" s="91">
        <f>P36/'סכום נכסי הקרן'!$C$42</f>
        <v>8.2971453243617323E-5</v>
      </c>
    </row>
    <row r="37" spans="2:18">
      <c r="B37" s="86" t="s">
        <v>3277</v>
      </c>
      <c r="C37" s="88" t="s">
        <v>2990</v>
      </c>
      <c r="D37" s="87" t="s">
        <v>2994</v>
      </c>
      <c r="E37" s="87"/>
      <c r="F37" s="87" t="s">
        <v>376</v>
      </c>
      <c r="G37" s="101">
        <v>42723</v>
      </c>
      <c r="H37" s="87" t="s">
        <v>312</v>
      </c>
      <c r="I37" s="90">
        <v>7.390000000610951</v>
      </c>
      <c r="J37" s="88" t="s">
        <v>128</v>
      </c>
      <c r="K37" s="88" t="s">
        <v>132</v>
      </c>
      <c r="L37" s="89">
        <v>3.15E-2</v>
      </c>
      <c r="M37" s="89">
        <v>2.2800000001922095E-2</v>
      </c>
      <c r="N37" s="90">
        <v>1251.0685719999999</v>
      </c>
      <c r="O37" s="102">
        <v>116.44</v>
      </c>
      <c r="P37" s="90">
        <v>1.456744249</v>
      </c>
      <c r="Q37" s="91">
        <f t="shared" si="0"/>
        <v>1.1587364473322419E-4</v>
      </c>
      <c r="R37" s="91">
        <f>P37/'סכום נכסי הקרן'!$C$42</f>
        <v>1.1960922964432089E-5</v>
      </c>
    </row>
    <row r="38" spans="2:18">
      <c r="B38" s="86" t="s">
        <v>3277</v>
      </c>
      <c r="C38" s="88" t="s">
        <v>2990</v>
      </c>
      <c r="D38" s="87" t="s">
        <v>2995</v>
      </c>
      <c r="E38" s="87"/>
      <c r="F38" s="87" t="s">
        <v>376</v>
      </c>
      <c r="G38" s="101">
        <v>42918</v>
      </c>
      <c r="H38" s="87" t="s">
        <v>312</v>
      </c>
      <c r="I38" s="90">
        <v>7.3499999998032974</v>
      </c>
      <c r="J38" s="88" t="s">
        <v>128</v>
      </c>
      <c r="K38" s="88" t="s">
        <v>132</v>
      </c>
      <c r="L38" s="89">
        <v>3.1899999999999998E-2</v>
      </c>
      <c r="M38" s="89">
        <v>2.5399999999494192E-2</v>
      </c>
      <c r="N38" s="90">
        <v>6255.3429460000007</v>
      </c>
      <c r="O38" s="102">
        <v>113.78</v>
      </c>
      <c r="P38" s="90">
        <v>7.1173287840000006</v>
      </c>
      <c r="Q38" s="91">
        <f t="shared" si="0"/>
        <v>5.6613288676643102E-4</v>
      </c>
      <c r="R38" s="91">
        <f>P38/'סכום נכסי הקרן'!$C$42</f>
        <v>5.8438412477960721E-5</v>
      </c>
    </row>
    <row r="39" spans="2:18">
      <c r="B39" s="86" t="s">
        <v>3277</v>
      </c>
      <c r="C39" s="88" t="s">
        <v>2990</v>
      </c>
      <c r="D39" s="87" t="s">
        <v>2996</v>
      </c>
      <c r="E39" s="87"/>
      <c r="F39" s="87" t="s">
        <v>376</v>
      </c>
      <c r="G39" s="101">
        <v>43915</v>
      </c>
      <c r="H39" s="87" t="s">
        <v>312</v>
      </c>
      <c r="I39" s="90">
        <v>7.3700000000702008</v>
      </c>
      <c r="J39" s="88" t="s">
        <v>128</v>
      </c>
      <c r="K39" s="88" t="s">
        <v>132</v>
      </c>
      <c r="L39" s="89">
        <v>2.6600000000000002E-2</v>
      </c>
      <c r="M39" s="89">
        <v>3.2000000000438761E-2</v>
      </c>
      <c r="N39" s="90">
        <v>13169.143109000002</v>
      </c>
      <c r="O39" s="102">
        <v>103.84</v>
      </c>
      <c r="P39" s="90">
        <v>13.674838492000001</v>
      </c>
      <c r="Q39" s="91">
        <f t="shared" si="0"/>
        <v>1.0877361474356006E-3</v>
      </c>
      <c r="R39" s="91">
        <f>P39/'סכום נכסי הקרן'!$C$42</f>
        <v>1.1228030580257516E-4</v>
      </c>
    </row>
    <row r="40" spans="2:18">
      <c r="B40" s="86" t="s">
        <v>3277</v>
      </c>
      <c r="C40" s="88" t="s">
        <v>2990</v>
      </c>
      <c r="D40" s="87" t="s">
        <v>2997</v>
      </c>
      <c r="E40" s="87"/>
      <c r="F40" s="87" t="s">
        <v>376</v>
      </c>
      <c r="G40" s="101">
        <v>44168</v>
      </c>
      <c r="H40" s="87" t="s">
        <v>312</v>
      </c>
      <c r="I40" s="90">
        <v>7.4999999997649178</v>
      </c>
      <c r="J40" s="88" t="s">
        <v>128</v>
      </c>
      <c r="K40" s="88" t="s">
        <v>132</v>
      </c>
      <c r="L40" s="89">
        <v>1.89E-2</v>
      </c>
      <c r="M40" s="89">
        <v>3.4899999998918622E-2</v>
      </c>
      <c r="N40" s="90">
        <v>13337.618269000001</v>
      </c>
      <c r="O40" s="102">
        <v>95.68</v>
      </c>
      <c r="P40" s="90">
        <v>12.761432961999999</v>
      </c>
      <c r="Q40" s="91">
        <f t="shared" si="0"/>
        <v>1.0150812336075642E-3</v>
      </c>
      <c r="R40" s="91">
        <f>P40/'סכום נכסי הקרן'!$C$42</f>
        <v>1.0478058635139763E-4</v>
      </c>
    </row>
    <row r="41" spans="2:18">
      <c r="B41" s="86" t="s">
        <v>3277</v>
      </c>
      <c r="C41" s="88" t="s">
        <v>2990</v>
      </c>
      <c r="D41" s="87" t="s">
        <v>2998</v>
      </c>
      <c r="E41" s="87"/>
      <c r="F41" s="87" t="s">
        <v>376</v>
      </c>
      <c r="G41" s="101">
        <v>44277</v>
      </c>
      <c r="H41" s="87" t="s">
        <v>312</v>
      </c>
      <c r="I41" s="90">
        <v>7.4199999998233173</v>
      </c>
      <c r="J41" s="88" t="s">
        <v>128</v>
      </c>
      <c r="K41" s="88" t="s">
        <v>132</v>
      </c>
      <c r="L41" s="89">
        <v>1.9E-2</v>
      </c>
      <c r="M41" s="89">
        <v>4.1299999999235087E-2</v>
      </c>
      <c r="N41" s="90">
        <v>20282.117212000001</v>
      </c>
      <c r="O41" s="102">
        <v>91.53</v>
      </c>
      <c r="P41" s="90">
        <v>18.564220733999999</v>
      </c>
      <c r="Q41" s="91">
        <f t="shared" si="0"/>
        <v>1.4766517318035213E-3</v>
      </c>
      <c r="R41" s="91">
        <f>P41/'סכום נכסי הקרן'!$C$42</f>
        <v>1.5242566720034253E-4</v>
      </c>
    </row>
    <row r="42" spans="2:18">
      <c r="B42" s="86" t="s">
        <v>3278</v>
      </c>
      <c r="C42" s="88" t="s">
        <v>2990</v>
      </c>
      <c r="D42" s="87" t="s">
        <v>2999</v>
      </c>
      <c r="E42" s="87"/>
      <c r="F42" s="87" t="s">
        <v>392</v>
      </c>
      <c r="G42" s="101">
        <v>42122</v>
      </c>
      <c r="H42" s="87" t="s">
        <v>130</v>
      </c>
      <c r="I42" s="90">
        <v>4.5199999999819651</v>
      </c>
      <c r="J42" s="88" t="s">
        <v>360</v>
      </c>
      <c r="K42" s="88" t="s">
        <v>132</v>
      </c>
      <c r="L42" s="89">
        <v>2.98E-2</v>
      </c>
      <c r="M42" s="89">
        <v>2.1499999999925978E-2</v>
      </c>
      <c r="N42" s="90">
        <v>130961.73299899999</v>
      </c>
      <c r="O42" s="102">
        <v>113.47</v>
      </c>
      <c r="P42" s="90">
        <v>148.602274134</v>
      </c>
      <c r="Q42" s="91">
        <f t="shared" si="0"/>
        <v>1.1820254057205003E-2</v>
      </c>
      <c r="R42" s="91">
        <f>P42/'סכום נכסי הקרן'!$C$42</f>
        <v>1.2201320543920632E-3</v>
      </c>
    </row>
    <row r="43" spans="2:18">
      <c r="B43" s="86" t="s">
        <v>3279</v>
      </c>
      <c r="C43" s="88" t="s">
        <v>2990</v>
      </c>
      <c r="D43" s="87" t="s">
        <v>3000</v>
      </c>
      <c r="E43" s="87"/>
      <c r="F43" s="87" t="s">
        <v>3001</v>
      </c>
      <c r="G43" s="101">
        <v>40742</v>
      </c>
      <c r="H43" s="87" t="s">
        <v>2988</v>
      </c>
      <c r="I43" s="90">
        <v>3.4299999999699575</v>
      </c>
      <c r="J43" s="88" t="s">
        <v>342</v>
      </c>
      <c r="K43" s="88" t="s">
        <v>132</v>
      </c>
      <c r="L43" s="89">
        <v>4.4999999999999998E-2</v>
      </c>
      <c r="M43" s="89">
        <v>1.3099999999817775E-2</v>
      </c>
      <c r="N43" s="90">
        <v>48742.458753999999</v>
      </c>
      <c r="O43" s="102">
        <v>124.97</v>
      </c>
      <c r="P43" s="90">
        <v>60.913449381</v>
      </c>
      <c r="Q43" s="91">
        <f t="shared" si="0"/>
        <v>4.8452316855854827E-3</v>
      </c>
      <c r="R43" s="91">
        <f>P43/'סכום נכסי הקרן'!$C$42</f>
        <v>5.0014343701313248E-4</v>
      </c>
    </row>
    <row r="44" spans="2:18">
      <c r="B44" s="86" t="s">
        <v>3280</v>
      </c>
      <c r="C44" s="88" t="s">
        <v>2990</v>
      </c>
      <c r="D44" s="87" t="s">
        <v>3002</v>
      </c>
      <c r="E44" s="87"/>
      <c r="F44" s="87" t="s">
        <v>505</v>
      </c>
      <c r="G44" s="101">
        <v>43431</v>
      </c>
      <c r="H44" s="87" t="s">
        <v>312</v>
      </c>
      <c r="I44" s="90">
        <v>8.2399999994294095</v>
      </c>
      <c r="J44" s="88" t="s">
        <v>360</v>
      </c>
      <c r="K44" s="88" t="s">
        <v>132</v>
      </c>
      <c r="L44" s="89">
        <v>3.6600000000000001E-2</v>
      </c>
      <c r="M44" s="89">
        <v>2.9699999997033832E-2</v>
      </c>
      <c r="N44" s="90">
        <v>3886.0369540000002</v>
      </c>
      <c r="O44" s="102">
        <v>113.65</v>
      </c>
      <c r="P44" s="90">
        <v>4.4164810230000002</v>
      </c>
      <c r="Q44" s="91">
        <f t="shared" si="0"/>
        <v>3.512996556406028E-4</v>
      </c>
      <c r="R44" s="91">
        <f>P44/'סכום נכסי הקרן'!$C$42</f>
        <v>3.6262500659427164E-5</v>
      </c>
    </row>
    <row r="45" spans="2:18">
      <c r="B45" s="86" t="s">
        <v>3280</v>
      </c>
      <c r="C45" s="88" t="s">
        <v>2990</v>
      </c>
      <c r="D45" s="87" t="s">
        <v>3003</v>
      </c>
      <c r="E45" s="87"/>
      <c r="F45" s="87" t="s">
        <v>505</v>
      </c>
      <c r="G45" s="101">
        <v>43276</v>
      </c>
      <c r="H45" s="87" t="s">
        <v>312</v>
      </c>
      <c r="I45" s="90">
        <v>8.3100000004952008</v>
      </c>
      <c r="J45" s="88" t="s">
        <v>360</v>
      </c>
      <c r="K45" s="88" t="s">
        <v>132</v>
      </c>
      <c r="L45" s="89">
        <v>3.2599999999999997E-2</v>
      </c>
      <c r="M45" s="89">
        <v>3.0400000002910193E-2</v>
      </c>
      <c r="N45" s="90">
        <v>3871.7713100000001</v>
      </c>
      <c r="O45" s="102">
        <v>110.05</v>
      </c>
      <c r="P45" s="90">
        <v>4.2608846190000005</v>
      </c>
      <c r="Q45" s="91">
        <f t="shared" si="0"/>
        <v>3.3892306829437524E-4</v>
      </c>
      <c r="R45" s="91">
        <f>P45/'סכום נכסי הקרן'!$C$42</f>
        <v>3.4984941744700569E-5</v>
      </c>
    </row>
    <row r="46" spans="2:18">
      <c r="B46" s="86" t="s">
        <v>3280</v>
      </c>
      <c r="C46" s="88" t="s">
        <v>2990</v>
      </c>
      <c r="D46" s="87" t="s">
        <v>3004</v>
      </c>
      <c r="E46" s="87"/>
      <c r="F46" s="87" t="s">
        <v>505</v>
      </c>
      <c r="G46" s="101">
        <v>43222</v>
      </c>
      <c r="H46" s="87" t="s">
        <v>312</v>
      </c>
      <c r="I46" s="90">
        <v>8.3300000001656187</v>
      </c>
      <c r="J46" s="88" t="s">
        <v>360</v>
      </c>
      <c r="K46" s="88" t="s">
        <v>132</v>
      </c>
      <c r="L46" s="89">
        <v>3.2199999999999999E-2</v>
      </c>
      <c r="M46" s="89">
        <v>3.0500000000561835E-2</v>
      </c>
      <c r="N46" s="90">
        <v>18501.912442000001</v>
      </c>
      <c r="O46" s="102">
        <v>110.63</v>
      </c>
      <c r="P46" s="90">
        <v>20.468665417</v>
      </c>
      <c r="Q46" s="91">
        <f t="shared" si="0"/>
        <v>1.6281367620437333E-3</v>
      </c>
      <c r="R46" s="91">
        <f>P46/'סכום נכסי הקרן'!$C$42</f>
        <v>1.6806253424754192E-4</v>
      </c>
    </row>
    <row r="47" spans="2:18">
      <c r="B47" s="86" t="s">
        <v>3280</v>
      </c>
      <c r="C47" s="88" t="s">
        <v>2990</v>
      </c>
      <c r="D47" s="87" t="s">
        <v>3005</v>
      </c>
      <c r="E47" s="87"/>
      <c r="F47" s="87" t="s">
        <v>505</v>
      </c>
      <c r="G47" s="101">
        <v>43922</v>
      </c>
      <c r="H47" s="87" t="s">
        <v>312</v>
      </c>
      <c r="I47" s="90">
        <v>8.490000000637556</v>
      </c>
      <c r="J47" s="88" t="s">
        <v>360</v>
      </c>
      <c r="K47" s="88" t="s">
        <v>132</v>
      </c>
      <c r="L47" s="89">
        <v>2.7699999999999999E-2</v>
      </c>
      <c r="M47" s="89">
        <v>2.750000000259592E-2</v>
      </c>
      <c r="N47" s="90">
        <v>4451.5545309999998</v>
      </c>
      <c r="O47" s="102">
        <v>108.17</v>
      </c>
      <c r="P47" s="90">
        <v>4.815246557</v>
      </c>
      <c r="Q47" s="91">
        <f t="shared" si="0"/>
        <v>3.8301861787456347E-4</v>
      </c>
      <c r="R47" s="91">
        <f>P47/'סכום נכסי הקרן'!$C$42</f>
        <v>3.9536653851601269E-5</v>
      </c>
    </row>
    <row r="48" spans="2:18">
      <c r="B48" s="86" t="s">
        <v>3280</v>
      </c>
      <c r="C48" s="88" t="s">
        <v>2990</v>
      </c>
      <c r="D48" s="87" t="s">
        <v>3006</v>
      </c>
      <c r="E48" s="87"/>
      <c r="F48" s="87" t="s">
        <v>505</v>
      </c>
      <c r="G48" s="101">
        <v>43978</v>
      </c>
      <c r="H48" s="87" t="s">
        <v>312</v>
      </c>
      <c r="I48" s="90">
        <v>8.5000000005357705</v>
      </c>
      <c r="J48" s="88" t="s">
        <v>360</v>
      </c>
      <c r="K48" s="88" t="s">
        <v>132</v>
      </c>
      <c r="L48" s="89">
        <v>2.3E-2</v>
      </c>
      <c r="M48" s="89">
        <v>3.2000000004286176E-2</v>
      </c>
      <c r="N48" s="90">
        <v>1867.4020539999997</v>
      </c>
      <c r="O48" s="102">
        <v>99.95</v>
      </c>
      <c r="P48" s="90">
        <v>1.8664683359999998</v>
      </c>
      <c r="Q48" s="91">
        <f t="shared" si="0"/>
        <v>1.4846428192178576E-4</v>
      </c>
      <c r="R48" s="91">
        <f>P48/'סכום נכסי הקרן'!$C$42</f>
        <v>1.5325053795663033E-5</v>
      </c>
    </row>
    <row r="49" spans="2:18">
      <c r="B49" s="86" t="s">
        <v>3280</v>
      </c>
      <c r="C49" s="88" t="s">
        <v>2990</v>
      </c>
      <c r="D49" s="87" t="s">
        <v>3007</v>
      </c>
      <c r="E49" s="87"/>
      <c r="F49" s="87" t="s">
        <v>505</v>
      </c>
      <c r="G49" s="101">
        <v>44010</v>
      </c>
      <c r="H49" s="87" t="s">
        <v>312</v>
      </c>
      <c r="I49" s="90">
        <v>8.5899999987916686</v>
      </c>
      <c r="J49" s="88" t="s">
        <v>360</v>
      </c>
      <c r="K49" s="88" t="s">
        <v>132</v>
      </c>
      <c r="L49" s="89">
        <v>2.2000000000000002E-2</v>
      </c>
      <c r="M49" s="89">
        <v>2.9099999995300933E-2</v>
      </c>
      <c r="N49" s="90">
        <v>2928.0761029999999</v>
      </c>
      <c r="O49" s="102">
        <v>101.75</v>
      </c>
      <c r="P49" s="90">
        <v>2.9793175399999998</v>
      </c>
      <c r="Q49" s="91">
        <f t="shared" si="0"/>
        <v>2.3698352158548551E-4</v>
      </c>
      <c r="R49" s="91">
        <f>P49/'סכום נכסי הקרן'!$C$42</f>
        <v>2.4462349933410527E-5</v>
      </c>
    </row>
    <row r="50" spans="2:18">
      <c r="B50" s="86" t="s">
        <v>3280</v>
      </c>
      <c r="C50" s="88" t="s">
        <v>2990</v>
      </c>
      <c r="D50" s="87" t="s">
        <v>3008</v>
      </c>
      <c r="E50" s="87"/>
      <c r="F50" s="87" t="s">
        <v>505</v>
      </c>
      <c r="G50" s="101">
        <v>44133</v>
      </c>
      <c r="H50" s="87" t="s">
        <v>312</v>
      </c>
      <c r="I50" s="90">
        <v>8.4799999995938702</v>
      </c>
      <c r="J50" s="88" t="s">
        <v>360</v>
      </c>
      <c r="K50" s="88" t="s">
        <v>132</v>
      </c>
      <c r="L50" s="89">
        <v>2.3799999999999998E-2</v>
      </c>
      <c r="M50" s="89">
        <v>3.2099999997735044E-2</v>
      </c>
      <c r="N50" s="90">
        <v>3807.6310790000002</v>
      </c>
      <c r="O50" s="102">
        <v>100.88</v>
      </c>
      <c r="P50" s="90">
        <v>3.841138247</v>
      </c>
      <c r="Q50" s="91">
        <f t="shared" si="0"/>
        <v>3.0553522961193272E-4</v>
      </c>
      <c r="R50" s="91">
        <f>P50/'סכום נכסי הקרן'!$C$42</f>
        <v>3.1538520711263653E-5</v>
      </c>
    </row>
    <row r="51" spans="2:18">
      <c r="B51" s="86" t="s">
        <v>3280</v>
      </c>
      <c r="C51" s="88" t="s">
        <v>2990</v>
      </c>
      <c r="D51" s="87" t="s">
        <v>3009</v>
      </c>
      <c r="E51" s="87"/>
      <c r="F51" s="87" t="s">
        <v>505</v>
      </c>
      <c r="G51" s="101">
        <v>44251</v>
      </c>
      <c r="H51" s="87" t="s">
        <v>312</v>
      </c>
      <c r="I51" s="90">
        <v>8.35</v>
      </c>
      <c r="J51" s="88" t="s">
        <v>360</v>
      </c>
      <c r="K51" s="88" t="s">
        <v>132</v>
      </c>
      <c r="L51" s="89">
        <v>2.3599999999999999E-2</v>
      </c>
      <c r="M51" s="89">
        <v>3.8000000000000006E-2</v>
      </c>
      <c r="N51" s="90">
        <v>11305.315243999999</v>
      </c>
      <c r="O51" s="102">
        <v>96.1</v>
      </c>
      <c r="P51" s="90">
        <v>10.864407219999999</v>
      </c>
      <c r="Q51" s="91">
        <f t="shared" si="0"/>
        <v>8.6418632736085411E-4</v>
      </c>
      <c r="R51" s="91">
        <f>P51/'סכום נכסי הקרן'!$C$42</f>
        <v>8.9204634170922178E-5</v>
      </c>
    </row>
    <row r="52" spans="2:18">
      <c r="B52" s="86" t="s">
        <v>3280</v>
      </c>
      <c r="C52" s="88" t="s">
        <v>2990</v>
      </c>
      <c r="D52" s="87" t="s">
        <v>3010</v>
      </c>
      <c r="E52" s="87"/>
      <c r="F52" s="87" t="s">
        <v>505</v>
      </c>
      <c r="G52" s="101">
        <v>44294</v>
      </c>
      <c r="H52" s="87" t="s">
        <v>312</v>
      </c>
      <c r="I52" s="90">
        <v>8.3199999997276706</v>
      </c>
      <c r="J52" s="88" t="s">
        <v>360</v>
      </c>
      <c r="K52" s="88" t="s">
        <v>132</v>
      </c>
      <c r="L52" s="89">
        <v>2.3199999999999998E-2</v>
      </c>
      <c r="M52" s="89">
        <v>3.9999999998690729E-2</v>
      </c>
      <c r="N52" s="90">
        <v>8134.037448</v>
      </c>
      <c r="O52" s="102">
        <v>93.9</v>
      </c>
      <c r="P52" s="90">
        <v>7.6378609440000007</v>
      </c>
      <c r="Q52" s="91">
        <f t="shared" si="0"/>
        <v>6.0753751810200174E-4</v>
      </c>
      <c r="R52" s="91">
        <f>P52/'סכום נכסי הקרן'!$C$42</f>
        <v>6.2712357661230458E-5</v>
      </c>
    </row>
    <row r="53" spans="2:18">
      <c r="B53" s="86" t="s">
        <v>3280</v>
      </c>
      <c r="C53" s="88" t="s">
        <v>2990</v>
      </c>
      <c r="D53" s="87" t="s">
        <v>3011</v>
      </c>
      <c r="E53" s="87"/>
      <c r="F53" s="87" t="s">
        <v>505</v>
      </c>
      <c r="G53" s="101">
        <v>44602</v>
      </c>
      <c r="H53" s="87" t="s">
        <v>312</v>
      </c>
      <c r="I53" s="90">
        <v>8.2599999999078708</v>
      </c>
      <c r="J53" s="88" t="s">
        <v>360</v>
      </c>
      <c r="K53" s="88" t="s">
        <v>132</v>
      </c>
      <c r="L53" s="89">
        <v>2.0899999999999998E-2</v>
      </c>
      <c r="M53" s="89">
        <v>4.5599999999479265E-2</v>
      </c>
      <c r="N53" s="90">
        <v>11653.487644000001</v>
      </c>
      <c r="O53" s="102">
        <v>85.69</v>
      </c>
      <c r="P53" s="90">
        <v>9.9858737919999996</v>
      </c>
      <c r="Q53" s="91">
        <f t="shared" si="0"/>
        <v>7.9430524123869192E-4</v>
      </c>
      <c r="R53" s="91">
        <f>P53/'סכום נכסי הקרן'!$C$42</f>
        <v>8.1991239876625272E-5</v>
      </c>
    </row>
    <row r="54" spans="2:18">
      <c r="B54" s="86" t="s">
        <v>3280</v>
      </c>
      <c r="C54" s="88" t="s">
        <v>2990</v>
      </c>
      <c r="D54" s="87" t="s">
        <v>3012</v>
      </c>
      <c r="E54" s="87"/>
      <c r="F54" s="87" t="s">
        <v>505</v>
      </c>
      <c r="G54" s="101">
        <v>43500</v>
      </c>
      <c r="H54" s="87" t="s">
        <v>312</v>
      </c>
      <c r="I54" s="90">
        <v>8.3299999998774084</v>
      </c>
      <c r="J54" s="88" t="s">
        <v>360</v>
      </c>
      <c r="K54" s="88" t="s">
        <v>132</v>
      </c>
      <c r="L54" s="89">
        <v>3.4500000000000003E-2</v>
      </c>
      <c r="M54" s="89">
        <v>2.7899999999687512E-2</v>
      </c>
      <c r="N54" s="90">
        <v>7294.1126690000001</v>
      </c>
      <c r="O54" s="102">
        <v>114.07</v>
      </c>
      <c r="P54" s="90">
        <v>8.3203943940000009</v>
      </c>
      <c r="Q54" s="91">
        <f t="shared" si="0"/>
        <v>6.6182819991394807E-4</v>
      </c>
      <c r="R54" s="91">
        <f>P54/'סכום נכסי הקרן'!$C$42</f>
        <v>6.8316450501618988E-5</v>
      </c>
    </row>
    <row r="55" spans="2:18">
      <c r="B55" s="86" t="s">
        <v>3280</v>
      </c>
      <c r="C55" s="88" t="s">
        <v>2990</v>
      </c>
      <c r="D55" s="87" t="s">
        <v>3013</v>
      </c>
      <c r="E55" s="87"/>
      <c r="F55" s="87" t="s">
        <v>505</v>
      </c>
      <c r="G55" s="101">
        <v>43556</v>
      </c>
      <c r="H55" s="87" t="s">
        <v>312</v>
      </c>
      <c r="I55" s="90">
        <v>8.4200000001918269</v>
      </c>
      <c r="J55" s="88" t="s">
        <v>360</v>
      </c>
      <c r="K55" s="88" t="s">
        <v>132</v>
      </c>
      <c r="L55" s="89">
        <v>3.0499999999999999E-2</v>
      </c>
      <c r="M55" s="89">
        <v>2.7800000000049185E-2</v>
      </c>
      <c r="N55" s="90">
        <v>7355.5717980000009</v>
      </c>
      <c r="O55" s="102">
        <v>110.56</v>
      </c>
      <c r="P55" s="90">
        <v>8.1323198320000003</v>
      </c>
      <c r="Q55" s="91">
        <f t="shared" si="0"/>
        <v>6.4686820608146525E-4</v>
      </c>
      <c r="R55" s="91">
        <f>P55/'סכום נכסי הקרן'!$C$42</f>
        <v>6.6772222440176119E-5</v>
      </c>
    </row>
    <row r="56" spans="2:18">
      <c r="B56" s="86" t="s">
        <v>3280</v>
      </c>
      <c r="C56" s="88" t="s">
        <v>2990</v>
      </c>
      <c r="D56" s="87" t="s">
        <v>3014</v>
      </c>
      <c r="E56" s="87"/>
      <c r="F56" s="87" t="s">
        <v>505</v>
      </c>
      <c r="G56" s="101">
        <v>43647</v>
      </c>
      <c r="H56" s="87" t="s">
        <v>312</v>
      </c>
      <c r="I56" s="90">
        <v>8.3999999994997854</v>
      </c>
      <c r="J56" s="88" t="s">
        <v>360</v>
      </c>
      <c r="K56" s="88" t="s">
        <v>132</v>
      </c>
      <c r="L56" s="89">
        <v>2.8999999999999998E-2</v>
      </c>
      <c r="M56" s="89">
        <v>3.0299999997818513E-2</v>
      </c>
      <c r="N56" s="90">
        <v>6828.2029020000009</v>
      </c>
      <c r="O56" s="102">
        <v>105.4</v>
      </c>
      <c r="P56" s="90">
        <v>7.1969257190000002</v>
      </c>
      <c r="Q56" s="91">
        <f t="shared" si="0"/>
        <v>5.724642568572172E-4</v>
      </c>
      <c r="R56" s="91">
        <f>P56/'סכום נכסי הקרן'!$C$42</f>
        <v>5.9091960833063863E-5</v>
      </c>
    </row>
    <row r="57" spans="2:18">
      <c r="B57" s="86" t="s">
        <v>3280</v>
      </c>
      <c r="C57" s="88" t="s">
        <v>2990</v>
      </c>
      <c r="D57" s="87" t="s">
        <v>3015</v>
      </c>
      <c r="E57" s="87"/>
      <c r="F57" s="87" t="s">
        <v>505</v>
      </c>
      <c r="G57" s="101">
        <v>43703</v>
      </c>
      <c r="H57" s="87" t="s">
        <v>312</v>
      </c>
      <c r="I57" s="90">
        <v>8.5399999956076869</v>
      </c>
      <c r="J57" s="88" t="s">
        <v>360</v>
      </c>
      <c r="K57" s="88" t="s">
        <v>132</v>
      </c>
      <c r="L57" s="89">
        <v>2.3799999999999998E-2</v>
      </c>
      <c r="M57" s="89">
        <v>2.9499999986903655E-2</v>
      </c>
      <c r="N57" s="90">
        <v>484.878511</v>
      </c>
      <c r="O57" s="102">
        <v>102.36</v>
      </c>
      <c r="P57" s="90">
        <v>0.49632166699999997</v>
      </c>
      <c r="Q57" s="91">
        <f t="shared" si="0"/>
        <v>3.9478858800944947E-5</v>
      </c>
      <c r="R57" s="91">
        <f>P57/'סכום נכסי הקרן'!$C$42</f>
        <v>4.0751595406267609E-6</v>
      </c>
    </row>
    <row r="58" spans="2:18">
      <c r="B58" s="86" t="s">
        <v>3280</v>
      </c>
      <c r="C58" s="88" t="s">
        <v>2990</v>
      </c>
      <c r="D58" s="87" t="s">
        <v>3016</v>
      </c>
      <c r="E58" s="87"/>
      <c r="F58" s="87" t="s">
        <v>505</v>
      </c>
      <c r="G58" s="101">
        <v>43740</v>
      </c>
      <c r="H58" s="87" t="s">
        <v>312</v>
      </c>
      <c r="I58" s="90">
        <v>8.4399999999438453</v>
      </c>
      <c r="J58" s="88" t="s">
        <v>360</v>
      </c>
      <c r="K58" s="88" t="s">
        <v>132</v>
      </c>
      <c r="L58" s="89">
        <v>2.4300000000000002E-2</v>
      </c>
      <c r="M58" s="89">
        <v>3.3299999999929809E-2</v>
      </c>
      <c r="N58" s="90">
        <v>7165.5595039999998</v>
      </c>
      <c r="O58" s="102">
        <v>99.41</v>
      </c>
      <c r="P58" s="90">
        <v>7.1232827850000007</v>
      </c>
      <c r="Q58" s="91">
        <f t="shared" si="0"/>
        <v>5.6660648520149529E-4</v>
      </c>
      <c r="R58" s="91">
        <f>P58/'סכום נכסי הקרן'!$C$42</f>
        <v>5.848729912868204E-5</v>
      </c>
    </row>
    <row r="59" spans="2:18">
      <c r="B59" s="86" t="s">
        <v>3280</v>
      </c>
      <c r="C59" s="88" t="s">
        <v>2990</v>
      </c>
      <c r="D59" s="87" t="s">
        <v>3017</v>
      </c>
      <c r="E59" s="87"/>
      <c r="F59" s="87" t="s">
        <v>505</v>
      </c>
      <c r="G59" s="101">
        <v>43831</v>
      </c>
      <c r="H59" s="87" t="s">
        <v>312</v>
      </c>
      <c r="I59" s="90">
        <v>8.4299999995197368</v>
      </c>
      <c r="J59" s="88" t="s">
        <v>360</v>
      </c>
      <c r="K59" s="88" t="s">
        <v>132</v>
      </c>
      <c r="L59" s="89">
        <v>2.3799999999999998E-2</v>
      </c>
      <c r="M59" s="89">
        <v>3.479999999725563E-2</v>
      </c>
      <c r="N59" s="90">
        <v>7437.119877000001</v>
      </c>
      <c r="O59" s="102">
        <v>97.99</v>
      </c>
      <c r="P59" s="90">
        <v>7.2876340499999985</v>
      </c>
      <c r="Q59" s="91">
        <f t="shared" si="0"/>
        <v>5.7967945947624432E-4</v>
      </c>
      <c r="R59" s="91">
        <f>P59/'סכום נכסי הקרן'!$C$42</f>
        <v>5.9836741778702028E-5</v>
      </c>
    </row>
    <row r="60" spans="2:18">
      <c r="B60" s="86" t="s">
        <v>3281</v>
      </c>
      <c r="C60" s="88" t="s">
        <v>2990</v>
      </c>
      <c r="D60" s="87">
        <v>7936</v>
      </c>
      <c r="E60" s="87"/>
      <c r="F60" s="87" t="s">
        <v>3018</v>
      </c>
      <c r="G60" s="101">
        <v>44087</v>
      </c>
      <c r="H60" s="87" t="s">
        <v>2988</v>
      </c>
      <c r="I60" s="90">
        <v>5.6400000000350508</v>
      </c>
      <c r="J60" s="88" t="s">
        <v>342</v>
      </c>
      <c r="K60" s="88" t="s">
        <v>132</v>
      </c>
      <c r="L60" s="89">
        <v>1.7947999999999999E-2</v>
      </c>
      <c r="M60" s="89">
        <v>2.49000000002974E-2</v>
      </c>
      <c r="N60" s="90">
        <v>36249.989563000003</v>
      </c>
      <c r="O60" s="102">
        <v>103.89</v>
      </c>
      <c r="P60" s="90">
        <v>37.660111911999998</v>
      </c>
      <c r="Q60" s="91">
        <f t="shared" si="0"/>
        <v>2.9955940662200285E-3</v>
      </c>
      <c r="R60" s="91">
        <f>P60/'סכום נכסי הקרן'!$C$42</f>
        <v>3.092167329443998E-4</v>
      </c>
    </row>
    <row r="61" spans="2:18">
      <c r="B61" s="86" t="s">
        <v>3281</v>
      </c>
      <c r="C61" s="88" t="s">
        <v>2990</v>
      </c>
      <c r="D61" s="87">
        <v>7937</v>
      </c>
      <c r="E61" s="87"/>
      <c r="F61" s="87" t="s">
        <v>3018</v>
      </c>
      <c r="G61" s="101">
        <v>44087</v>
      </c>
      <c r="H61" s="87" t="s">
        <v>2988</v>
      </c>
      <c r="I61" s="90">
        <v>7.4699999999878131</v>
      </c>
      <c r="J61" s="88" t="s">
        <v>342</v>
      </c>
      <c r="K61" s="88" t="s">
        <v>132</v>
      </c>
      <c r="L61" s="89">
        <v>6.0499999999999998E-2</v>
      </c>
      <c r="M61" s="89">
        <v>6.2599999999702088E-2</v>
      </c>
      <c r="N61" s="90">
        <v>14767.818273999997</v>
      </c>
      <c r="O61" s="102">
        <v>100.01</v>
      </c>
      <c r="P61" s="90">
        <v>14.769281194</v>
      </c>
      <c r="Q61" s="91">
        <f t="shared" si="0"/>
        <v>1.1747912807711005E-3</v>
      </c>
      <c r="R61" s="91">
        <f>P61/'סכום נכסי הקרן'!$C$42</f>
        <v>1.2126647125789997E-4</v>
      </c>
    </row>
    <row r="62" spans="2:18">
      <c r="B62" s="86" t="s">
        <v>3282</v>
      </c>
      <c r="C62" s="88" t="s">
        <v>2989</v>
      </c>
      <c r="D62" s="87">
        <v>8063</v>
      </c>
      <c r="E62" s="87"/>
      <c r="F62" s="87" t="s">
        <v>509</v>
      </c>
      <c r="G62" s="101">
        <v>44147</v>
      </c>
      <c r="H62" s="87" t="s">
        <v>130</v>
      </c>
      <c r="I62" s="90">
        <v>7.9600000000013935</v>
      </c>
      <c r="J62" s="88" t="s">
        <v>645</v>
      </c>
      <c r="K62" s="88" t="s">
        <v>132</v>
      </c>
      <c r="L62" s="89">
        <v>1.6250000000000001E-2</v>
      </c>
      <c r="M62" s="89">
        <v>2.6400000000125445E-2</v>
      </c>
      <c r="N62" s="90">
        <v>28678.440922999998</v>
      </c>
      <c r="O62" s="102">
        <v>100.07</v>
      </c>
      <c r="P62" s="90">
        <v>28.698516825999999</v>
      </c>
      <c r="Q62" s="91">
        <f t="shared" si="0"/>
        <v>2.2827629114370233E-3</v>
      </c>
      <c r="R62" s="91">
        <f>P62/'סכום נכסי הקרן'!$C$42</f>
        <v>2.356355614136659E-4</v>
      </c>
    </row>
    <row r="63" spans="2:18">
      <c r="B63" s="86" t="s">
        <v>3282</v>
      </c>
      <c r="C63" s="88" t="s">
        <v>2989</v>
      </c>
      <c r="D63" s="87">
        <v>8145</v>
      </c>
      <c r="E63" s="87"/>
      <c r="F63" s="87" t="s">
        <v>509</v>
      </c>
      <c r="G63" s="101">
        <v>44185</v>
      </c>
      <c r="H63" s="87" t="s">
        <v>130</v>
      </c>
      <c r="I63" s="90">
        <v>7.9500000002270967</v>
      </c>
      <c r="J63" s="88" t="s">
        <v>645</v>
      </c>
      <c r="K63" s="88" t="s">
        <v>132</v>
      </c>
      <c r="L63" s="89">
        <v>1.4990000000000002E-2</v>
      </c>
      <c r="M63" s="89">
        <v>2.7600000001059787E-2</v>
      </c>
      <c r="N63" s="90">
        <v>13481.165348</v>
      </c>
      <c r="O63" s="102">
        <v>97.99</v>
      </c>
      <c r="P63" s="90">
        <v>13.210193460000003</v>
      </c>
      <c r="Q63" s="91">
        <f t="shared" si="0"/>
        <v>1.0507769396666427E-3</v>
      </c>
      <c r="R63" s="91">
        <f>P63/'סכום נכסי הקרן'!$C$42</f>
        <v>1.0846523432563394E-4</v>
      </c>
    </row>
    <row r="64" spans="2:18">
      <c r="B64" s="86" t="s">
        <v>3283</v>
      </c>
      <c r="C64" s="88" t="s">
        <v>2989</v>
      </c>
      <c r="D64" s="87" t="s">
        <v>3019</v>
      </c>
      <c r="E64" s="87"/>
      <c r="F64" s="87" t="s">
        <v>505</v>
      </c>
      <c r="G64" s="101">
        <v>42901</v>
      </c>
      <c r="H64" s="87" t="s">
        <v>312</v>
      </c>
      <c r="I64" s="90">
        <v>0.91000000000153003</v>
      </c>
      <c r="J64" s="88" t="s">
        <v>155</v>
      </c>
      <c r="K64" s="88" t="s">
        <v>132</v>
      </c>
      <c r="L64" s="89">
        <v>0.04</v>
      </c>
      <c r="M64" s="89">
        <v>4.8699999999888527E-2</v>
      </c>
      <c r="N64" s="90">
        <v>92007.553434000001</v>
      </c>
      <c r="O64" s="102">
        <v>99.45</v>
      </c>
      <c r="P64" s="90">
        <v>91.501509846000005</v>
      </c>
      <c r="Q64" s="91">
        <f t="shared" si="0"/>
        <v>7.2782943551878195E-3</v>
      </c>
      <c r="R64" s="91">
        <f>P64/'סכום נכסי הקרן'!$C$42</f>
        <v>7.5129351713488753E-4</v>
      </c>
    </row>
    <row r="65" spans="2:18">
      <c r="B65" s="86" t="s">
        <v>3284</v>
      </c>
      <c r="C65" s="88" t="s">
        <v>2989</v>
      </c>
      <c r="D65" s="87">
        <v>4069</v>
      </c>
      <c r="E65" s="87"/>
      <c r="F65" s="87" t="s">
        <v>509</v>
      </c>
      <c r="G65" s="101">
        <v>42052</v>
      </c>
      <c r="H65" s="87" t="s">
        <v>130</v>
      </c>
      <c r="I65" s="90">
        <v>4.359999999949614</v>
      </c>
      <c r="J65" s="88" t="s">
        <v>699</v>
      </c>
      <c r="K65" s="88" t="s">
        <v>132</v>
      </c>
      <c r="L65" s="89">
        <v>2.9779E-2</v>
      </c>
      <c r="M65" s="89">
        <v>1.6299999999958011E-2</v>
      </c>
      <c r="N65" s="90">
        <v>20517.615157</v>
      </c>
      <c r="O65" s="102">
        <v>116.08</v>
      </c>
      <c r="P65" s="90">
        <v>23.81684757</v>
      </c>
      <c r="Q65" s="91">
        <f t="shared" si="0"/>
        <v>1.8944608402511247E-3</v>
      </c>
      <c r="R65" s="91">
        <f>P65/'סכום נכסי הקרן'!$C$42</f>
        <v>1.9555352920455675E-4</v>
      </c>
    </row>
    <row r="66" spans="2:18">
      <c r="B66" s="86" t="s">
        <v>3285</v>
      </c>
      <c r="C66" s="88" t="s">
        <v>2989</v>
      </c>
      <c r="D66" s="87">
        <v>8224</v>
      </c>
      <c r="E66" s="87"/>
      <c r="F66" s="87" t="s">
        <v>509</v>
      </c>
      <c r="G66" s="101">
        <v>44223</v>
      </c>
      <c r="H66" s="87" t="s">
        <v>130</v>
      </c>
      <c r="I66" s="90">
        <v>13.060000000100823</v>
      </c>
      <c r="J66" s="88" t="s">
        <v>342</v>
      </c>
      <c r="K66" s="88" t="s">
        <v>132</v>
      </c>
      <c r="L66" s="89">
        <v>2.1537000000000001E-2</v>
      </c>
      <c r="M66" s="89">
        <v>3.5400000000266114E-2</v>
      </c>
      <c r="N66" s="90">
        <v>58999.888524000002</v>
      </c>
      <c r="O66" s="102">
        <v>90.44</v>
      </c>
      <c r="P66" s="90">
        <v>53.359497827000006</v>
      </c>
      <c r="Q66" s="91">
        <f t="shared" si="0"/>
        <v>4.2443685626996058E-3</v>
      </c>
      <c r="R66" s="91">
        <f>P66/'סכום נכסי הקרן'!$C$42</f>
        <v>4.3812003607884403E-4</v>
      </c>
    </row>
    <row r="67" spans="2:18">
      <c r="B67" s="86" t="s">
        <v>3285</v>
      </c>
      <c r="C67" s="88" t="s">
        <v>2989</v>
      </c>
      <c r="D67" s="87">
        <v>2963</v>
      </c>
      <c r="E67" s="87"/>
      <c r="F67" s="87" t="s">
        <v>509</v>
      </c>
      <c r="G67" s="101">
        <v>41423</v>
      </c>
      <c r="H67" s="87" t="s">
        <v>130</v>
      </c>
      <c r="I67" s="90">
        <v>3.2900000000060743</v>
      </c>
      <c r="J67" s="88" t="s">
        <v>342</v>
      </c>
      <c r="K67" s="88" t="s">
        <v>132</v>
      </c>
      <c r="L67" s="89">
        <v>0.05</v>
      </c>
      <c r="M67" s="89">
        <v>1.720000000008098E-2</v>
      </c>
      <c r="N67" s="90">
        <v>12235.757741000001</v>
      </c>
      <c r="O67" s="102">
        <v>121.11</v>
      </c>
      <c r="P67" s="90">
        <v>14.818726478999999</v>
      </c>
      <c r="Q67" s="91">
        <f t="shared" si="0"/>
        <v>1.1787243015410509E-3</v>
      </c>
      <c r="R67" s="91">
        <f>P67/'סכום נכסי הקרן'!$C$42</f>
        <v>1.216724527781602E-4</v>
      </c>
    </row>
    <row r="68" spans="2:18">
      <c r="B68" s="86" t="s">
        <v>3285</v>
      </c>
      <c r="C68" s="88" t="s">
        <v>2989</v>
      </c>
      <c r="D68" s="87">
        <v>2968</v>
      </c>
      <c r="E68" s="87"/>
      <c r="F68" s="87" t="s">
        <v>509</v>
      </c>
      <c r="G68" s="101">
        <v>41423</v>
      </c>
      <c r="H68" s="87" t="s">
        <v>130</v>
      </c>
      <c r="I68" s="90">
        <v>3.2899999999853127</v>
      </c>
      <c r="J68" s="88" t="s">
        <v>342</v>
      </c>
      <c r="K68" s="88" t="s">
        <v>132</v>
      </c>
      <c r="L68" s="89">
        <v>0.05</v>
      </c>
      <c r="M68" s="89">
        <v>1.7200000000503566E-2</v>
      </c>
      <c r="N68" s="90">
        <v>3935.2628960000002</v>
      </c>
      <c r="O68" s="102">
        <v>121.11</v>
      </c>
      <c r="P68" s="90">
        <v>4.765996983</v>
      </c>
      <c r="Q68" s="91">
        <f t="shared" si="0"/>
        <v>3.7910116452277839E-4</v>
      </c>
      <c r="R68" s="91">
        <f>P68/'סכום נכסי הקרן'!$C$42</f>
        <v>3.913227926007673E-5</v>
      </c>
    </row>
    <row r="69" spans="2:18">
      <c r="B69" s="86" t="s">
        <v>3285</v>
      </c>
      <c r="C69" s="88" t="s">
        <v>2989</v>
      </c>
      <c r="D69" s="87">
        <v>4605</v>
      </c>
      <c r="E69" s="87"/>
      <c r="F69" s="87" t="s">
        <v>509</v>
      </c>
      <c r="G69" s="101">
        <v>42352</v>
      </c>
      <c r="H69" s="87" t="s">
        <v>130</v>
      </c>
      <c r="I69" s="90">
        <v>5.5500000000328304</v>
      </c>
      <c r="J69" s="88" t="s">
        <v>342</v>
      </c>
      <c r="K69" s="88" t="s">
        <v>132</v>
      </c>
      <c r="L69" s="89">
        <v>0.05</v>
      </c>
      <c r="M69" s="89">
        <v>2.1300000000306425E-2</v>
      </c>
      <c r="N69" s="90">
        <v>14485.794604000001</v>
      </c>
      <c r="O69" s="102">
        <v>126.16</v>
      </c>
      <c r="P69" s="90">
        <v>18.275278588000003</v>
      </c>
      <c r="Q69" s="91">
        <f t="shared" si="0"/>
        <v>1.4536684390278386E-3</v>
      </c>
      <c r="R69" s="91">
        <f>P69/'סכום נכסי הקרן'!$C$42</f>
        <v>1.5005324338479903E-4</v>
      </c>
    </row>
    <row r="70" spans="2:18">
      <c r="B70" s="86" t="s">
        <v>3285</v>
      </c>
      <c r="C70" s="88" t="s">
        <v>2989</v>
      </c>
      <c r="D70" s="87">
        <v>4606</v>
      </c>
      <c r="E70" s="87"/>
      <c r="F70" s="87" t="s">
        <v>509</v>
      </c>
      <c r="G70" s="101">
        <v>42352</v>
      </c>
      <c r="H70" s="87" t="s">
        <v>130</v>
      </c>
      <c r="I70" s="90">
        <v>7.3499999999435222</v>
      </c>
      <c r="J70" s="88" t="s">
        <v>342</v>
      </c>
      <c r="K70" s="88" t="s">
        <v>132</v>
      </c>
      <c r="L70" s="89">
        <v>4.0999999999999995E-2</v>
      </c>
      <c r="M70" s="89">
        <v>2.1899999999857415E-2</v>
      </c>
      <c r="N70" s="90">
        <v>43513.214226999997</v>
      </c>
      <c r="O70" s="102">
        <v>124.11</v>
      </c>
      <c r="P70" s="90">
        <v>54.004249683000005</v>
      </c>
      <c r="Q70" s="91">
        <f t="shared" si="0"/>
        <v>4.2956539874092047E-3</v>
      </c>
      <c r="R70" s="91">
        <f>P70/'סכום נכסי הקרן'!$C$42</f>
        <v>4.4341391473055961E-4</v>
      </c>
    </row>
    <row r="71" spans="2:18">
      <c r="B71" s="86" t="s">
        <v>3285</v>
      </c>
      <c r="C71" s="88" t="s">
        <v>2989</v>
      </c>
      <c r="D71" s="87">
        <v>5150</v>
      </c>
      <c r="E71" s="87"/>
      <c r="F71" s="87" t="s">
        <v>509</v>
      </c>
      <c r="G71" s="101">
        <v>42631</v>
      </c>
      <c r="H71" s="87" t="s">
        <v>130</v>
      </c>
      <c r="I71" s="90">
        <v>7.2900000001219407</v>
      </c>
      <c r="J71" s="88" t="s">
        <v>342</v>
      </c>
      <c r="K71" s="88" t="s">
        <v>132</v>
      </c>
      <c r="L71" s="89">
        <v>4.0999999999999995E-2</v>
      </c>
      <c r="M71" s="89">
        <v>2.4900000000330255E-2</v>
      </c>
      <c r="N71" s="90">
        <v>12912.578820999997</v>
      </c>
      <c r="O71" s="102">
        <v>121.94</v>
      </c>
      <c r="P71" s="90">
        <v>15.745598551999999</v>
      </c>
      <c r="Q71" s="91">
        <f t="shared" si="0"/>
        <v>1.2524503830915188E-3</v>
      </c>
      <c r="R71" s="91">
        <f>P71/'סכום נכסי הקרן'!$C$42</f>
        <v>1.292827422786314E-4</v>
      </c>
    </row>
    <row r="72" spans="2:18">
      <c r="B72" s="86" t="s">
        <v>3286</v>
      </c>
      <c r="C72" s="88" t="s">
        <v>2990</v>
      </c>
      <c r="D72" s="87" t="s">
        <v>3020</v>
      </c>
      <c r="E72" s="87"/>
      <c r="F72" s="87" t="s">
        <v>505</v>
      </c>
      <c r="G72" s="101">
        <v>42033</v>
      </c>
      <c r="H72" s="87" t="s">
        <v>312</v>
      </c>
      <c r="I72" s="90">
        <v>4.1599999998990125</v>
      </c>
      <c r="J72" s="88" t="s">
        <v>360</v>
      </c>
      <c r="K72" s="88" t="s">
        <v>132</v>
      </c>
      <c r="L72" s="89">
        <v>5.0999999999999997E-2</v>
      </c>
      <c r="M72" s="89">
        <v>2.1199999998541285E-2</v>
      </c>
      <c r="N72" s="90">
        <v>2920.269875</v>
      </c>
      <c r="O72" s="102">
        <v>122.07</v>
      </c>
      <c r="P72" s="90">
        <v>3.5647736209999996</v>
      </c>
      <c r="Q72" s="91">
        <f t="shared" si="0"/>
        <v>2.8355238910170779E-4</v>
      </c>
      <c r="R72" s="91">
        <f>P72/'סכום נכסי הקרן'!$C$42</f>
        <v>2.9269367423753342E-5</v>
      </c>
    </row>
    <row r="73" spans="2:18">
      <c r="B73" s="86" t="s">
        <v>3286</v>
      </c>
      <c r="C73" s="88" t="s">
        <v>2990</v>
      </c>
      <c r="D73" s="87" t="s">
        <v>3021</v>
      </c>
      <c r="E73" s="87"/>
      <c r="F73" s="87" t="s">
        <v>505</v>
      </c>
      <c r="G73" s="101">
        <v>42054</v>
      </c>
      <c r="H73" s="87" t="s">
        <v>312</v>
      </c>
      <c r="I73" s="90">
        <v>4.1600000001765105</v>
      </c>
      <c r="J73" s="88" t="s">
        <v>360</v>
      </c>
      <c r="K73" s="88" t="s">
        <v>132</v>
      </c>
      <c r="L73" s="89">
        <v>5.0999999999999997E-2</v>
      </c>
      <c r="M73" s="89">
        <v>2.1300000000099642E-2</v>
      </c>
      <c r="N73" s="90">
        <v>5704.486285</v>
      </c>
      <c r="O73" s="102">
        <v>123.15</v>
      </c>
      <c r="P73" s="90">
        <v>7.0250751610000002</v>
      </c>
      <c r="Q73" s="91">
        <f t="shared" si="0"/>
        <v>5.5879476715882447E-4</v>
      </c>
      <c r="R73" s="91">
        <f>P73/'סכום נכסי הקרן'!$C$42</f>
        <v>5.7680943568335556E-5</v>
      </c>
    </row>
    <row r="74" spans="2:18">
      <c r="B74" s="86" t="s">
        <v>3286</v>
      </c>
      <c r="C74" s="88" t="s">
        <v>2990</v>
      </c>
      <c r="D74" s="87" t="s">
        <v>3022</v>
      </c>
      <c r="E74" s="87"/>
      <c r="F74" s="87" t="s">
        <v>505</v>
      </c>
      <c r="G74" s="101">
        <v>42565</v>
      </c>
      <c r="H74" s="87" t="s">
        <v>312</v>
      </c>
      <c r="I74" s="90">
        <v>4.1600000000789823</v>
      </c>
      <c r="J74" s="88" t="s">
        <v>360</v>
      </c>
      <c r="K74" s="88" t="s">
        <v>132</v>
      </c>
      <c r="L74" s="89">
        <v>5.0999999999999997E-2</v>
      </c>
      <c r="M74" s="89">
        <v>2.1300000000569138E-2</v>
      </c>
      <c r="N74" s="90">
        <v>6962.8328330000004</v>
      </c>
      <c r="O74" s="102">
        <v>123.65</v>
      </c>
      <c r="P74" s="90">
        <v>8.6095428269999985</v>
      </c>
      <c r="Q74" s="91">
        <f t="shared" si="0"/>
        <v>6.8482790135338055E-4</v>
      </c>
      <c r="R74" s="91">
        <f>P74/'סכום נכסי הקרן'!$C$42</f>
        <v>7.0690568082500694E-5</v>
      </c>
    </row>
    <row r="75" spans="2:18">
      <c r="B75" s="86" t="s">
        <v>3286</v>
      </c>
      <c r="C75" s="88" t="s">
        <v>2990</v>
      </c>
      <c r="D75" s="87" t="s">
        <v>3023</v>
      </c>
      <c r="E75" s="87"/>
      <c r="F75" s="87" t="s">
        <v>505</v>
      </c>
      <c r="G75" s="101">
        <v>40570</v>
      </c>
      <c r="H75" s="87" t="s">
        <v>312</v>
      </c>
      <c r="I75" s="90">
        <v>4.1800000000156405</v>
      </c>
      <c r="J75" s="88" t="s">
        <v>360</v>
      </c>
      <c r="K75" s="88" t="s">
        <v>132</v>
      </c>
      <c r="L75" s="89">
        <v>5.0999999999999997E-2</v>
      </c>
      <c r="M75" s="89">
        <v>1.8200000000060824E-2</v>
      </c>
      <c r="N75" s="90">
        <v>35304.651075000002</v>
      </c>
      <c r="O75" s="102">
        <v>130.38999999999999</v>
      </c>
      <c r="P75" s="90">
        <v>46.033736546</v>
      </c>
      <c r="Q75" s="91">
        <f t="shared" ref="Q75:Q133" si="1">IFERROR(P75/$P$10,0)</f>
        <v>3.661656353155812E-3</v>
      </c>
      <c r="R75" s="91">
        <f>P75/'סכום נכסי הקרן'!$C$42</f>
        <v>3.7797024218193302E-4</v>
      </c>
    </row>
    <row r="76" spans="2:18">
      <c r="B76" s="86" t="s">
        <v>3286</v>
      </c>
      <c r="C76" s="88" t="s">
        <v>2990</v>
      </c>
      <c r="D76" s="87" t="s">
        <v>3024</v>
      </c>
      <c r="E76" s="87"/>
      <c r="F76" s="87" t="s">
        <v>505</v>
      </c>
      <c r="G76" s="101">
        <v>41207</v>
      </c>
      <c r="H76" s="87" t="s">
        <v>312</v>
      </c>
      <c r="I76" s="90">
        <v>4.1799999991071983</v>
      </c>
      <c r="J76" s="88" t="s">
        <v>360</v>
      </c>
      <c r="K76" s="88" t="s">
        <v>132</v>
      </c>
      <c r="L76" s="89">
        <v>5.0999999999999997E-2</v>
      </c>
      <c r="M76" s="89">
        <v>1.8199999992985133E-2</v>
      </c>
      <c r="N76" s="90">
        <v>501.83174299999996</v>
      </c>
      <c r="O76" s="102">
        <v>124.99</v>
      </c>
      <c r="P76" s="90">
        <v>0.62723949200000007</v>
      </c>
      <c r="Q76" s="91">
        <f t="shared" si="1"/>
        <v>4.9892440700245397E-5</v>
      </c>
      <c r="R76" s="91">
        <f>P76/'סכום נכסי הקרן'!$C$42</f>
        <v>5.1500894883996336E-6</v>
      </c>
    </row>
    <row r="77" spans="2:18">
      <c r="B77" s="86" t="s">
        <v>3286</v>
      </c>
      <c r="C77" s="88" t="s">
        <v>2990</v>
      </c>
      <c r="D77" s="87" t="s">
        <v>3025</v>
      </c>
      <c r="E77" s="87"/>
      <c r="F77" s="87" t="s">
        <v>505</v>
      </c>
      <c r="G77" s="101">
        <v>41239</v>
      </c>
      <c r="H77" s="87" t="s">
        <v>312</v>
      </c>
      <c r="I77" s="90">
        <v>4.1600000004457831</v>
      </c>
      <c r="J77" s="88" t="s">
        <v>360</v>
      </c>
      <c r="K77" s="88" t="s">
        <v>132</v>
      </c>
      <c r="L77" s="89">
        <v>5.0999999999999997E-2</v>
      </c>
      <c r="M77" s="89">
        <v>2.1200000001973144E-2</v>
      </c>
      <c r="N77" s="90">
        <v>4425.5394230000002</v>
      </c>
      <c r="O77" s="102">
        <v>123.68</v>
      </c>
      <c r="P77" s="90">
        <v>5.4735073910000001</v>
      </c>
      <c r="Q77" s="91">
        <f t="shared" si="1"/>
        <v>4.3537858570904907E-4</v>
      </c>
      <c r="R77" s="91">
        <f>P77/'סכום נכסי הקרן'!$C$42</f>
        <v>4.4941450974625179E-5</v>
      </c>
    </row>
    <row r="78" spans="2:18">
      <c r="B78" s="86" t="s">
        <v>3286</v>
      </c>
      <c r="C78" s="88" t="s">
        <v>2990</v>
      </c>
      <c r="D78" s="87" t="s">
        <v>3026</v>
      </c>
      <c r="E78" s="87"/>
      <c r="F78" s="87" t="s">
        <v>505</v>
      </c>
      <c r="G78" s="101">
        <v>41269</v>
      </c>
      <c r="H78" s="87" t="s">
        <v>312</v>
      </c>
      <c r="I78" s="90">
        <v>4.1799999995117867</v>
      </c>
      <c r="J78" s="88" t="s">
        <v>360</v>
      </c>
      <c r="K78" s="88" t="s">
        <v>132</v>
      </c>
      <c r="L78" s="89">
        <v>5.0999999999999997E-2</v>
      </c>
      <c r="M78" s="89">
        <v>1.8199999998284658E-2</v>
      </c>
      <c r="N78" s="90">
        <v>1204.8761039999999</v>
      </c>
      <c r="O78" s="102">
        <v>125.8</v>
      </c>
      <c r="P78" s="90">
        <v>1.515734243</v>
      </c>
      <c r="Q78" s="91">
        <f t="shared" si="1"/>
        <v>1.2056587922274646E-4</v>
      </c>
      <c r="R78" s="91">
        <f>P78/'סכום נכסי הקרן'!$C$42</f>
        <v>1.2445273442829833E-5</v>
      </c>
    </row>
    <row r="79" spans="2:18">
      <c r="B79" s="86" t="s">
        <v>3286</v>
      </c>
      <c r="C79" s="88" t="s">
        <v>2990</v>
      </c>
      <c r="D79" s="87" t="s">
        <v>3027</v>
      </c>
      <c r="E79" s="87"/>
      <c r="F79" s="87" t="s">
        <v>505</v>
      </c>
      <c r="G79" s="101">
        <v>41298</v>
      </c>
      <c r="H79" s="87" t="s">
        <v>312</v>
      </c>
      <c r="I79" s="90">
        <v>4.1600000000926105</v>
      </c>
      <c r="J79" s="88" t="s">
        <v>360</v>
      </c>
      <c r="K79" s="88" t="s">
        <v>132</v>
      </c>
      <c r="L79" s="89">
        <v>5.0999999999999997E-2</v>
      </c>
      <c r="M79" s="89">
        <v>2.1300000000132303E-2</v>
      </c>
      <c r="N79" s="90">
        <v>2438.0531209999999</v>
      </c>
      <c r="O79" s="102">
        <v>124.01</v>
      </c>
      <c r="P79" s="90">
        <v>3.0234297919999999</v>
      </c>
      <c r="Q79" s="91">
        <f t="shared" si="1"/>
        <v>2.4049233750848592E-4</v>
      </c>
      <c r="R79" s="91">
        <f>P79/'סכום נכסי הקרן'!$C$42</f>
        <v>2.4824543398956594E-5</v>
      </c>
    </row>
    <row r="80" spans="2:18">
      <c r="B80" s="86" t="s">
        <v>3286</v>
      </c>
      <c r="C80" s="88" t="s">
        <v>2990</v>
      </c>
      <c r="D80" s="87" t="s">
        <v>3028</v>
      </c>
      <c r="E80" s="87"/>
      <c r="F80" s="87" t="s">
        <v>505</v>
      </c>
      <c r="G80" s="101">
        <v>41330</v>
      </c>
      <c r="H80" s="87" t="s">
        <v>312</v>
      </c>
      <c r="I80" s="90">
        <v>4.1599999999233317</v>
      </c>
      <c r="J80" s="88" t="s">
        <v>360</v>
      </c>
      <c r="K80" s="88" t="s">
        <v>132</v>
      </c>
      <c r="L80" s="89">
        <v>5.0999999999999997E-2</v>
      </c>
      <c r="M80" s="89">
        <v>2.1199999998892563E-2</v>
      </c>
      <c r="N80" s="90">
        <v>3779.3979810000001</v>
      </c>
      <c r="O80" s="102">
        <v>124.24</v>
      </c>
      <c r="P80" s="90">
        <v>4.695524346</v>
      </c>
      <c r="Q80" s="91">
        <f t="shared" si="1"/>
        <v>3.7349556744645078E-4</v>
      </c>
      <c r="R80" s="91">
        <f>P80/'סכום נכסי הקרן'!$C$42</f>
        <v>3.8553647985001494E-5</v>
      </c>
    </row>
    <row r="81" spans="2:18">
      <c r="B81" s="86" t="s">
        <v>3286</v>
      </c>
      <c r="C81" s="88" t="s">
        <v>2990</v>
      </c>
      <c r="D81" s="87" t="s">
        <v>3029</v>
      </c>
      <c r="E81" s="87"/>
      <c r="F81" s="87" t="s">
        <v>505</v>
      </c>
      <c r="G81" s="101">
        <v>41389</v>
      </c>
      <c r="H81" s="87" t="s">
        <v>312</v>
      </c>
      <c r="I81" s="90">
        <v>4.1800000005778095</v>
      </c>
      <c r="J81" s="88" t="s">
        <v>360</v>
      </c>
      <c r="K81" s="88" t="s">
        <v>132</v>
      </c>
      <c r="L81" s="89">
        <v>5.0999999999999997E-2</v>
      </c>
      <c r="M81" s="89">
        <v>1.8200000003852069E-2</v>
      </c>
      <c r="N81" s="90">
        <v>1654.299235</v>
      </c>
      <c r="O81" s="102">
        <v>125.54</v>
      </c>
      <c r="P81" s="90">
        <v>2.0768074099999998</v>
      </c>
      <c r="Q81" s="91">
        <f t="shared" si="1"/>
        <v>1.6519525934004042E-4</v>
      </c>
      <c r="R81" s="91">
        <f>P81/'סכום נכסי הקרן'!$C$42</f>
        <v>1.7052089589523909E-5</v>
      </c>
    </row>
    <row r="82" spans="2:18">
      <c r="B82" s="86" t="s">
        <v>3286</v>
      </c>
      <c r="C82" s="88" t="s">
        <v>2990</v>
      </c>
      <c r="D82" s="87" t="s">
        <v>3030</v>
      </c>
      <c r="E82" s="87"/>
      <c r="F82" s="87" t="s">
        <v>505</v>
      </c>
      <c r="G82" s="101">
        <v>41422</v>
      </c>
      <c r="H82" s="87" t="s">
        <v>312</v>
      </c>
      <c r="I82" s="90">
        <v>4.1799999977291602</v>
      </c>
      <c r="J82" s="88" t="s">
        <v>360</v>
      </c>
      <c r="K82" s="88" t="s">
        <v>132</v>
      </c>
      <c r="L82" s="89">
        <v>5.0999999999999997E-2</v>
      </c>
      <c r="M82" s="89">
        <v>1.8299999982572625E-2</v>
      </c>
      <c r="N82" s="90">
        <v>605.89471000000003</v>
      </c>
      <c r="O82" s="102">
        <v>125.01</v>
      </c>
      <c r="P82" s="90">
        <v>0.75742900400000002</v>
      </c>
      <c r="Q82" s="91">
        <f t="shared" si="1"/>
        <v>6.0248090480112711E-5</v>
      </c>
      <c r="R82" s="91">
        <f>P82/'סכום נכסי הקרן'!$C$42</f>
        <v>6.2190394601451591E-6</v>
      </c>
    </row>
    <row r="83" spans="2:18">
      <c r="B83" s="86" t="s">
        <v>3286</v>
      </c>
      <c r="C83" s="88" t="s">
        <v>2990</v>
      </c>
      <c r="D83" s="87" t="s">
        <v>3031</v>
      </c>
      <c r="E83" s="87"/>
      <c r="F83" s="87" t="s">
        <v>505</v>
      </c>
      <c r="G83" s="101">
        <v>41450</v>
      </c>
      <c r="H83" s="87" t="s">
        <v>312</v>
      </c>
      <c r="I83" s="90">
        <v>4.1799999992618799</v>
      </c>
      <c r="J83" s="88" t="s">
        <v>360</v>
      </c>
      <c r="K83" s="88" t="s">
        <v>132</v>
      </c>
      <c r="L83" s="89">
        <v>5.0999999999999997E-2</v>
      </c>
      <c r="M83" s="89">
        <v>1.8299999999839538E-2</v>
      </c>
      <c r="N83" s="90">
        <v>998.16495299999997</v>
      </c>
      <c r="O83" s="102">
        <v>124.87</v>
      </c>
      <c r="P83" s="90">
        <v>1.246408594</v>
      </c>
      <c r="Q83" s="91">
        <f t="shared" si="1"/>
        <v>9.9142939272103801E-5</v>
      </c>
      <c r="R83" s="91">
        <f>P83/'סכום נכסי הקרן'!$C$42</f>
        <v>1.0233915243031869E-5</v>
      </c>
    </row>
    <row r="84" spans="2:18">
      <c r="B84" s="86" t="s">
        <v>3286</v>
      </c>
      <c r="C84" s="88" t="s">
        <v>2990</v>
      </c>
      <c r="D84" s="87" t="s">
        <v>3032</v>
      </c>
      <c r="E84" s="87"/>
      <c r="F84" s="87" t="s">
        <v>505</v>
      </c>
      <c r="G84" s="101">
        <v>41480</v>
      </c>
      <c r="H84" s="87" t="s">
        <v>312</v>
      </c>
      <c r="I84" s="90">
        <v>4.1800000010514191</v>
      </c>
      <c r="J84" s="88" t="s">
        <v>360</v>
      </c>
      <c r="K84" s="88" t="s">
        <v>132</v>
      </c>
      <c r="L84" s="89">
        <v>5.0999999999999997E-2</v>
      </c>
      <c r="M84" s="89">
        <v>1.8700000004703721E-2</v>
      </c>
      <c r="N84" s="90">
        <v>876.58540800000003</v>
      </c>
      <c r="O84" s="102">
        <v>123.69</v>
      </c>
      <c r="P84" s="90">
        <v>1.084248527</v>
      </c>
      <c r="Q84" s="91">
        <f t="shared" si="1"/>
        <v>8.6244259214590259E-5</v>
      </c>
      <c r="R84" s="91">
        <f>P84/'סכום נכסי הקרן'!$C$42</f>
        <v>8.9024639120068121E-6</v>
      </c>
    </row>
    <row r="85" spans="2:18">
      <c r="B85" s="86" t="s">
        <v>3286</v>
      </c>
      <c r="C85" s="88" t="s">
        <v>2990</v>
      </c>
      <c r="D85" s="87" t="s">
        <v>3033</v>
      </c>
      <c r="E85" s="87"/>
      <c r="F85" s="87" t="s">
        <v>505</v>
      </c>
      <c r="G85" s="101">
        <v>41512</v>
      </c>
      <c r="H85" s="87" t="s">
        <v>312</v>
      </c>
      <c r="I85" s="90">
        <v>4.1100000004214419</v>
      </c>
      <c r="J85" s="88" t="s">
        <v>360</v>
      </c>
      <c r="K85" s="88" t="s">
        <v>132</v>
      </c>
      <c r="L85" s="89">
        <v>5.0999999999999997E-2</v>
      </c>
      <c r="M85" s="89">
        <v>2.9400000001363488E-2</v>
      </c>
      <c r="N85" s="90">
        <v>2732.9138269999994</v>
      </c>
      <c r="O85" s="102">
        <v>118.08</v>
      </c>
      <c r="P85" s="90">
        <v>3.2270248239999995</v>
      </c>
      <c r="Q85" s="91">
        <f t="shared" si="1"/>
        <v>2.5668687434884886E-4</v>
      </c>
      <c r="R85" s="91">
        <f>P85/'סכום נכסי הקרן'!$C$42</f>
        <v>2.6496205734582594E-5</v>
      </c>
    </row>
    <row r="86" spans="2:18">
      <c r="B86" s="86" t="s">
        <v>3286</v>
      </c>
      <c r="C86" s="88" t="s">
        <v>2990</v>
      </c>
      <c r="D86" s="87" t="s">
        <v>3034</v>
      </c>
      <c r="E86" s="87"/>
      <c r="F86" s="87" t="s">
        <v>505</v>
      </c>
      <c r="G86" s="101">
        <v>40871</v>
      </c>
      <c r="H86" s="87" t="s">
        <v>312</v>
      </c>
      <c r="I86" s="90">
        <v>4.159999999401677</v>
      </c>
      <c r="J86" s="88" t="s">
        <v>360</v>
      </c>
      <c r="K86" s="88" t="s">
        <v>132</v>
      </c>
      <c r="L86" s="89">
        <v>5.1879999999999996E-2</v>
      </c>
      <c r="M86" s="89">
        <v>2.1199999998389129E-2</v>
      </c>
      <c r="N86" s="90">
        <v>1375.3695089999999</v>
      </c>
      <c r="O86" s="102">
        <v>126.38</v>
      </c>
      <c r="P86" s="90">
        <v>1.738192094</v>
      </c>
      <c r="Q86" s="91">
        <f t="shared" si="1"/>
        <v>1.3826081916336092E-4</v>
      </c>
      <c r="R86" s="91">
        <f>P86/'סכום נכסי הקרן'!$C$42</f>
        <v>1.4271813153194675E-5</v>
      </c>
    </row>
    <row r="87" spans="2:18">
      <c r="B87" s="86" t="s">
        <v>3286</v>
      </c>
      <c r="C87" s="88" t="s">
        <v>2990</v>
      </c>
      <c r="D87" s="87" t="s">
        <v>3035</v>
      </c>
      <c r="E87" s="87"/>
      <c r="F87" s="87" t="s">
        <v>505</v>
      </c>
      <c r="G87" s="101">
        <v>41547</v>
      </c>
      <c r="H87" s="87" t="s">
        <v>312</v>
      </c>
      <c r="I87" s="90">
        <v>4.1099999992064982</v>
      </c>
      <c r="J87" s="88" t="s">
        <v>360</v>
      </c>
      <c r="K87" s="88" t="s">
        <v>132</v>
      </c>
      <c r="L87" s="89">
        <v>5.0999999999999997E-2</v>
      </c>
      <c r="M87" s="89">
        <v>2.9399999995841541E-2</v>
      </c>
      <c r="N87" s="90">
        <v>1999.6970699999999</v>
      </c>
      <c r="O87" s="102">
        <v>117.85</v>
      </c>
      <c r="P87" s="90">
        <v>2.356643117</v>
      </c>
      <c r="Q87" s="91">
        <f t="shared" si="1"/>
        <v>1.8745419965770263E-4</v>
      </c>
      <c r="R87" s="91">
        <f>P87/'סכום נכסי הקרן'!$C$42</f>
        <v>1.934974296033491E-5</v>
      </c>
    </row>
    <row r="88" spans="2:18">
      <c r="B88" s="86" t="s">
        <v>3286</v>
      </c>
      <c r="C88" s="88" t="s">
        <v>2990</v>
      </c>
      <c r="D88" s="87" t="s">
        <v>3036</v>
      </c>
      <c r="E88" s="87"/>
      <c r="F88" s="87" t="s">
        <v>505</v>
      </c>
      <c r="G88" s="101">
        <v>41571</v>
      </c>
      <c r="H88" s="87" t="s">
        <v>312</v>
      </c>
      <c r="I88" s="90">
        <v>4.1700000008848539</v>
      </c>
      <c r="J88" s="88" t="s">
        <v>360</v>
      </c>
      <c r="K88" s="88" t="s">
        <v>132</v>
      </c>
      <c r="L88" s="89">
        <v>5.0999999999999997E-2</v>
      </c>
      <c r="M88" s="89">
        <v>1.92000000046747E-2</v>
      </c>
      <c r="N88" s="90">
        <v>975.04275800000005</v>
      </c>
      <c r="O88" s="102">
        <v>122.86</v>
      </c>
      <c r="P88" s="90">
        <v>1.197937582</v>
      </c>
      <c r="Q88" s="91">
        <f t="shared" si="1"/>
        <v>9.5287414990334114E-5</v>
      </c>
      <c r="R88" s="91">
        <f>P88/'סכום נכסי הקרן'!$C$42</f>
        <v>9.8359332081358703E-6</v>
      </c>
    </row>
    <row r="89" spans="2:18">
      <c r="B89" s="86" t="s">
        <v>3286</v>
      </c>
      <c r="C89" s="88" t="s">
        <v>2990</v>
      </c>
      <c r="D89" s="87" t="s">
        <v>3037</v>
      </c>
      <c r="E89" s="87"/>
      <c r="F89" s="87" t="s">
        <v>505</v>
      </c>
      <c r="G89" s="101">
        <v>41597</v>
      </c>
      <c r="H89" s="87" t="s">
        <v>312</v>
      </c>
      <c r="I89" s="90">
        <v>4.1699999963662373</v>
      </c>
      <c r="J89" s="88" t="s">
        <v>360</v>
      </c>
      <c r="K89" s="88" t="s">
        <v>132</v>
      </c>
      <c r="L89" s="89">
        <v>5.0999999999999997E-2</v>
      </c>
      <c r="M89" s="89">
        <v>1.9299999984426729E-2</v>
      </c>
      <c r="N89" s="90">
        <v>251.81407200000001</v>
      </c>
      <c r="O89" s="102">
        <v>122.4</v>
      </c>
      <c r="P89" s="90">
        <v>0.30822043599999999</v>
      </c>
      <c r="Q89" s="91">
        <f t="shared" si="1"/>
        <v>2.4516743639180457E-5</v>
      </c>
      <c r="R89" s="91">
        <f>P89/'סכום נכסי הקרן'!$C$42</f>
        <v>2.5307125074222077E-6</v>
      </c>
    </row>
    <row r="90" spans="2:18">
      <c r="B90" s="86" t="s">
        <v>3286</v>
      </c>
      <c r="C90" s="88" t="s">
        <v>2990</v>
      </c>
      <c r="D90" s="87" t="s">
        <v>3038</v>
      </c>
      <c r="E90" s="87"/>
      <c r="F90" s="87" t="s">
        <v>505</v>
      </c>
      <c r="G90" s="101">
        <v>41630</v>
      </c>
      <c r="H90" s="87" t="s">
        <v>312</v>
      </c>
      <c r="I90" s="90">
        <v>4.1599999995991759</v>
      </c>
      <c r="J90" s="88" t="s">
        <v>360</v>
      </c>
      <c r="K90" s="88" t="s">
        <v>132</v>
      </c>
      <c r="L90" s="89">
        <v>5.0999999999999997E-2</v>
      </c>
      <c r="M90" s="89">
        <v>2.1299999998711634E-2</v>
      </c>
      <c r="N90" s="90">
        <v>2864.8312019999998</v>
      </c>
      <c r="O90" s="102">
        <v>121.92</v>
      </c>
      <c r="P90" s="90">
        <v>3.4928023650000002</v>
      </c>
      <c r="Q90" s="91">
        <f t="shared" si="1"/>
        <v>2.7782758754201555E-4</v>
      </c>
      <c r="R90" s="91">
        <f>P90/'סכום נכסי הקרן'!$C$42</f>
        <v>2.8678431403748217E-5</v>
      </c>
    </row>
    <row r="91" spans="2:18">
      <c r="B91" s="86" t="s">
        <v>3286</v>
      </c>
      <c r="C91" s="88" t="s">
        <v>2990</v>
      </c>
      <c r="D91" s="87" t="s">
        <v>3039</v>
      </c>
      <c r="E91" s="87"/>
      <c r="F91" s="87" t="s">
        <v>505</v>
      </c>
      <c r="G91" s="101">
        <v>41666</v>
      </c>
      <c r="H91" s="87" t="s">
        <v>312</v>
      </c>
      <c r="I91" s="90">
        <v>4.1599999970373807</v>
      </c>
      <c r="J91" s="88" t="s">
        <v>360</v>
      </c>
      <c r="K91" s="88" t="s">
        <v>132</v>
      </c>
      <c r="L91" s="89">
        <v>5.0999999999999997E-2</v>
      </c>
      <c r="M91" s="89">
        <v>2.1199999985186905E-2</v>
      </c>
      <c r="N91" s="90">
        <v>554.11505099999999</v>
      </c>
      <c r="O91" s="102">
        <v>121.83</v>
      </c>
      <c r="P91" s="90">
        <v>0.67507839999999997</v>
      </c>
      <c r="Q91" s="91">
        <f t="shared" si="1"/>
        <v>5.3697685604299513E-5</v>
      </c>
      <c r="R91" s="91">
        <f>P91/'סכום נכסי הקרן'!$C$42</f>
        <v>5.5428814926813356E-6</v>
      </c>
    </row>
    <row r="92" spans="2:18">
      <c r="B92" s="86" t="s">
        <v>3286</v>
      </c>
      <c r="C92" s="88" t="s">
        <v>2990</v>
      </c>
      <c r="D92" s="87" t="s">
        <v>3040</v>
      </c>
      <c r="E92" s="87"/>
      <c r="F92" s="87" t="s">
        <v>505</v>
      </c>
      <c r="G92" s="101">
        <v>41696</v>
      </c>
      <c r="H92" s="87" t="s">
        <v>312</v>
      </c>
      <c r="I92" s="90">
        <v>4.1600000001223982</v>
      </c>
      <c r="J92" s="88" t="s">
        <v>360</v>
      </c>
      <c r="K92" s="88" t="s">
        <v>132</v>
      </c>
      <c r="L92" s="89">
        <v>5.0999999999999997E-2</v>
      </c>
      <c r="M92" s="89">
        <v>2.1200000008567893E-2</v>
      </c>
      <c r="N92" s="90">
        <v>533.33553099999995</v>
      </c>
      <c r="O92" s="102">
        <v>122.55</v>
      </c>
      <c r="P92" s="90">
        <v>0.65360273700000004</v>
      </c>
      <c r="Q92" s="91">
        <f t="shared" si="1"/>
        <v>5.1989449346232471E-5</v>
      </c>
      <c r="R92" s="91">
        <f>P92/'סכום נכסי הקרן'!$C$42</f>
        <v>5.3665507805955084E-6</v>
      </c>
    </row>
    <row r="93" spans="2:18">
      <c r="B93" s="86" t="s">
        <v>3286</v>
      </c>
      <c r="C93" s="88" t="s">
        <v>2990</v>
      </c>
      <c r="D93" s="87" t="s">
        <v>3041</v>
      </c>
      <c r="E93" s="87"/>
      <c r="F93" s="87" t="s">
        <v>505</v>
      </c>
      <c r="G93" s="101">
        <v>41725</v>
      </c>
      <c r="H93" s="87" t="s">
        <v>312</v>
      </c>
      <c r="I93" s="90">
        <v>4.159999999049238</v>
      </c>
      <c r="J93" s="88" t="s">
        <v>360</v>
      </c>
      <c r="K93" s="88" t="s">
        <v>132</v>
      </c>
      <c r="L93" s="89">
        <v>5.0999999999999997E-2</v>
      </c>
      <c r="M93" s="89">
        <v>2.119999999478615E-2</v>
      </c>
      <c r="N93" s="90">
        <v>1062.1539969999999</v>
      </c>
      <c r="O93" s="102">
        <v>122.79</v>
      </c>
      <c r="P93" s="90">
        <v>1.304218914</v>
      </c>
      <c r="Q93" s="91">
        <f t="shared" si="1"/>
        <v>1.0374133908469439E-4</v>
      </c>
      <c r="R93" s="91">
        <f>P93/'סכום נכסי הקרן'!$C$42</f>
        <v>1.070857974542742E-5</v>
      </c>
    </row>
    <row r="94" spans="2:18">
      <c r="B94" s="86" t="s">
        <v>3286</v>
      </c>
      <c r="C94" s="88" t="s">
        <v>2990</v>
      </c>
      <c r="D94" s="87" t="s">
        <v>3042</v>
      </c>
      <c r="E94" s="87"/>
      <c r="F94" s="87" t="s">
        <v>505</v>
      </c>
      <c r="G94" s="101">
        <v>41787</v>
      </c>
      <c r="H94" s="87" t="s">
        <v>312</v>
      </c>
      <c r="I94" s="90">
        <v>4.1600000019073624</v>
      </c>
      <c r="J94" s="88" t="s">
        <v>360</v>
      </c>
      <c r="K94" s="88" t="s">
        <v>132</v>
      </c>
      <c r="L94" s="89">
        <v>5.0999999999999997E-2</v>
      </c>
      <c r="M94" s="89">
        <v>2.1200000011248544E-2</v>
      </c>
      <c r="N94" s="90">
        <v>668.69712400000003</v>
      </c>
      <c r="O94" s="102">
        <v>122.31</v>
      </c>
      <c r="P94" s="90">
        <v>0.81788345900000003</v>
      </c>
      <c r="Q94" s="91">
        <f t="shared" si="1"/>
        <v>6.505681242702921E-5</v>
      </c>
      <c r="R94" s="91">
        <f>P94/'סכום נכסי הקרן'!$C$42</f>
        <v>6.715414221609363E-6</v>
      </c>
    </row>
    <row r="95" spans="2:18">
      <c r="B95" s="86" t="s">
        <v>3286</v>
      </c>
      <c r="C95" s="88" t="s">
        <v>2990</v>
      </c>
      <c r="D95" s="87" t="s">
        <v>3043</v>
      </c>
      <c r="E95" s="87"/>
      <c r="F95" s="87" t="s">
        <v>505</v>
      </c>
      <c r="G95" s="101">
        <v>41815</v>
      </c>
      <c r="H95" s="87" t="s">
        <v>312</v>
      </c>
      <c r="I95" s="90">
        <v>4.1600000023508557</v>
      </c>
      <c r="J95" s="88" t="s">
        <v>360</v>
      </c>
      <c r="K95" s="88" t="s">
        <v>132</v>
      </c>
      <c r="L95" s="89">
        <v>5.0999999999999997E-2</v>
      </c>
      <c r="M95" s="89">
        <v>2.1200000012189628E-2</v>
      </c>
      <c r="N95" s="90">
        <v>375.97754200000003</v>
      </c>
      <c r="O95" s="102">
        <v>122.19</v>
      </c>
      <c r="P95" s="90">
        <v>0.45940698699999999</v>
      </c>
      <c r="Q95" s="91">
        <f t="shared" si="1"/>
        <v>3.6542558541859007E-5</v>
      </c>
      <c r="R95" s="91">
        <f>P95/'סכום נכסי הקרן'!$C$42</f>
        <v>3.772063342347785E-6</v>
      </c>
    </row>
    <row r="96" spans="2:18">
      <c r="B96" s="86" t="s">
        <v>3286</v>
      </c>
      <c r="C96" s="88" t="s">
        <v>2990</v>
      </c>
      <c r="D96" s="87" t="s">
        <v>3044</v>
      </c>
      <c r="E96" s="87"/>
      <c r="F96" s="87" t="s">
        <v>505</v>
      </c>
      <c r="G96" s="101">
        <v>41836</v>
      </c>
      <c r="H96" s="87" t="s">
        <v>312</v>
      </c>
      <c r="I96" s="90">
        <v>4.1599999987957572</v>
      </c>
      <c r="J96" s="88" t="s">
        <v>360</v>
      </c>
      <c r="K96" s="88" t="s">
        <v>132</v>
      </c>
      <c r="L96" s="89">
        <v>5.0999999999999997E-2</v>
      </c>
      <c r="M96" s="89">
        <v>2.1199999996475385E-2</v>
      </c>
      <c r="N96" s="90">
        <v>1117.737151</v>
      </c>
      <c r="O96" s="102">
        <v>121.84</v>
      </c>
      <c r="P96" s="90">
        <v>1.3618510039999998</v>
      </c>
      <c r="Q96" s="91">
        <f t="shared" si="1"/>
        <v>1.0832556196834564E-4</v>
      </c>
      <c r="R96" s="91">
        <f>P96/'סכום נכסי הקרן'!$C$42</f>
        <v>1.1181780850729478E-5</v>
      </c>
    </row>
    <row r="97" spans="2:18">
      <c r="B97" s="86" t="s">
        <v>3286</v>
      </c>
      <c r="C97" s="88" t="s">
        <v>2990</v>
      </c>
      <c r="D97" s="87" t="s">
        <v>3045</v>
      </c>
      <c r="E97" s="87"/>
      <c r="F97" s="87" t="s">
        <v>505</v>
      </c>
      <c r="G97" s="101">
        <v>40903</v>
      </c>
      <c r="H97" s="87" t="s">
        <v>312</v>
      </c>
      <c r="I97" s="90">
        <v>4.1100000001672958</v>
      </c>
      <c r="J97" s="88" t="s">
        <v>360</v>
      </c>
      <c r="K97" s="88" t="s">
        <v>132</v>
      </c>
      <c r="L97" s="89">
        <v>5.2619999999999993E-2</v>
      </c>
      <c r="M97" s="89">
        <v>2.9200000005076568E-2</v>
      </c>
      <c r="N97" s="90">
        <v>1411.1487</v>
      </c>
      <c r="O97" s="102">
        <v>122.84</v>
      </c>
      <c r="P97" s="90">
        <v>1.7334550609999999</v>
      </c>
      <c r="Q97" s="91">
        <f t="shared" si="1"/>
        <v>1.3788402187769574E-4</v>
      </c>
      <c r="R97" s="91">
        <f>P97/'סכום נכסי הקרן'!$C$42</f>
        <v>1.4232918689165133E-5</v>
      </c>
    </row>
    <row r="98" spans="2:18">
      <c r="B98" s="86" t="s">
        <v>3286</v>
      </c>
      <c r="C98" s="88" t="s">
        <v>2990</v>
      </c>
      <c r="D98" s="87" t="s">
        <v>3046</v>
      </c>
      <c r="E98" s="87"/>
      <c r="F98" s="87" t="s">
        <v>505</v>
      </c>
      <c r="G98" s="101">
        <v>41911</v>
      </c>
      <c r="H98" s="87" t="s">
        <v>312</v>
      </c>
      <c r="I98" s="90">
        <v>4.1600000031429802</v>
      </c>
      <c r="J98" s="88" t="s">
        <v>360</v>
      </c>
      <c r="K98" s="88" t="s">
        <v>132</v>
      </c>
      <c r="L98" s="89">
        <v>5.0999999999999997E-2</v>
      </c>
      <c r="M98" s="89">
        <v>2.1200000014218241E-2</v>
      </c>
      <c r="N98" s="90">
        <v>438.71030100000002</v>
      </c>
      <c r="O98" s="102">
        <v>121.84</v>
      </c>
      <c r="P98" s="90">
        <v>0.53452465199999999</v>
      </c>
      <c r="Q98" s="91">
        <f t="shared" si="1"/>
        <v>4.2517634560435657E-5</v>
      </c>
      <c r="R98" s="91">
        <f>P98/'סכום נכסי הקרן'!$C$42</f>
        <v>4.3888336539174284E-6</v>
      </c>
    </row>
    <row r="99" spans="2:18">
      <c r="B99" s="86" t="s">
        <v>3286</v>
      </c>
      <c r="C99" s="88" t="s">
        <v>2990</v>
      </c>
      <c r="D99" s="87" t="s">
        <v>3047</v>
      </c>
      <c r="E99" s="87"/>
      <c r="F99" s="87" t="s">
        <v>505</v>
      </c>
      <c r="G99" s="101">
        <v>40933</v>
      </c>
      <c r="H99" s="87" t="s">
        <v>312</v>
      </c>
      <c r="I99" s="90">
        <v>4.1599999999573729</v>
      </c>
      <c r="J99" s="88" t="s">
        <v>360</v>
      </c>
      <c r="K99" s="88" t="s">
        <v>132</v>
      </c>
      <c r="L99" s="89">
        <v>5.1330999999999995E-2</v>
      </c>
      <c r="M99" s="89">
        <v>2.1200000000060896E-2</v>
      </c>
      <c r="N99" s="90">
        <v>5203.687946</v>
      </c>
      <c r="O99" s="102">
        <v>126.23</v>
      </c>
      <c r="P99" s="90">
        <v>6.5686150580000007</v>
      </c>
      <c r="Q99" s="91">
        <f t="shared" si="1"/>
        <v>5.2248661228110934E-4</v>
      </c>
      <c r="R99" s="91">
        <f>P99/'סכום נכסי הקרן'!$C$42</f>
        <v>5.393307627312049E-5</v>
      </c>
    </row>
    <row r="100" spans="2:18">
      <c r="B100" s="86" t="s">
        <v>3286</v>
      </c>
      <c r="C100" s="88" t="s">
        <v>2990</v>
      </c>
      <c r="D100" s="87" t="s">
        <v>3048</v>
      </c>
      <c r="E100" s="87"/>
      <c r="F100" s="87" t="s">
        <v>505</v>
      </c>
      <c r="G100" s="101">
        <v>40993</v>
      </c>
      <c r="H100" s="87" t="s">
        <v>312</v>
      </c>
      <c r="I100" s="90">
        <v>4.1600000004915181</v>
      </c>
      <c r="J100" s="88" t="s">
        <v>360</v>
      </c>
      <c r="K100" s="88" t="s">
        <v>132</v>
      </c>
      <c r="L100" s="89">
        <v>5.1451999999999998E-2</v>
      </c>
      <c r="M100" s="89">
        <v>2.1200000003032776E-2</v>
      </c>
      <c r="N100" s="90">
        <v>3028.4111459999999</v>
      </c>
      <c r="O100" s="102">
        <v>126.3</v>
      </c>
      <c r="P100" s="90">
        <v>3.8248834069999997</v>
      </c>
      <c r="Q100" s="91">
        <f t="shared" si="1"/>
        <v>3.042422726933464E-4</v>
      </c>
      <c r="R100" s="91">
        <f>P100/'סכום נכסי הקרן'!$C$42</f>
        <v>3.1405056728706227E-5</v>
      </c>
    </row>
    <row r="101" spans="2:18">
      <c r="B101" s="86" t="s">
        <v>3286</v>
      </c>
      <c r="C101" s="88" t="s">
        <v>2990</v>
      </c>
      <c r="D101" s="87" t="s">
        <v>3049</v>
      </c>
      <c r="E101" s="87"/>
      <c r="F101" s="87" t="s">
        <v>505</v>
      </c>
      <c r="G101" s="101">
        <v>41053</v>
      </c>
      <c r="H101" s="87" t="s">
        <v>312</v>
      </c>
      <c r="I101" s="90">
        <v>4.159999999337237</v>
      </c>
      <c r="J101" s="88" t="s">
        <v>360</v>
      </c>
      <c r="K101" s="88" t="s">
        <v>132</v>
      </c>
      <c r="L101" s="89">
        <v>5.0999999999999997E-2</v>
      </c>
      <c r="M101" s="89">
        <v>2.1299999998380753E-2</v>
      </c>
      <c r="N101" s="90">
        <v>2133.1416629999999</v>
      </c>
      <c r="O101" s="102">
        <v>124.49</v>
      </c>
      <c r="P101" s="90">
        <v>2.6555482109999997</v>
      </c>
      <c r="Q101" s="91">
        <f t="shared" si="1"/>
        <v>2.1122997409091747E-4</v>
      </c>
      <c r="R101" s="91">
        <f>P101/'סכום נכסי הקרן'!$C$42</f>
        <v>2.1803969778435999E-5</v>
      </c>
    </row>
    <row r="102" spans="2:18">
      <c r="B102" s="86" t="s">
        <v>3286</v>
      </c>
      <c r="C102" s="88" t="s">
        <v>2990</v>
      </c>
      <c r="D102" s="87" t="s">
        <v>3050</v>
      </c>
      <c r="E102" s="87"/>
      <c r="F102" s="87" t="s">
        <v>505</v>
      </c>
      <c r="G102" s="101">
        <v>41085</v>
      </c>
      <c r="H102" s="87" t="s">
        <v>312</v>
      </c>
      <c r="I102" s="90">
        <v>4.1600000001391617</v>
      </c>
      <c r="J102" s="88" t="s">
        <v>360</v>
      </c>
      <c r="K102" s="88" t="s">
        <v>132</v>
      </c>
      <c r="L102" s="89">
        <v>5.0999999999999997E-2</v>
      </c>
      <c r="M102" s="89">
        <v>2.1300000000491159E-2</v>
      </c>
      <c r="N102" s="90">
        <v>3925.1283349999999</v>
      </c>
      <c r="O102" s="102">
        <v>124.49</v>
      </c>
      <c r="P102" s="90">
        <v>4.8863925520000002</v>
      </c>
      <c r="Q102" s="91">
        <f t="shared" si="1"/>
        <v>3.8867777579091077E-4</v>
      </c>
      <c r="R102" s="91">
        <f>P102/'סכום נכסי הקרן'!$C$42</f>
        <v>4.0120813882441987E-5</v>
      </c>
    </row>
    <row r="103" spans="2:18">
      <c r="B103" s="86" t="s">
        <v>3286</v>
      </c>
      <c r="C103" s="88" t="s">
        <v>2990</v>
      </c>
      <c r="D103" s="87" t="s">
        <v>3051</v>
      </c>
      <c r="E103" s="87"/>
      <c r="F103" s="87" t="s">
        <v>505</v>
      </c>
      <c r="G103" s="101">
        <v>41115</v>
      </c>
      <c r="H103" s="87" t="s">
        <v>312</v>
      </c>
      <c r="I103" s="90">
        <v>4.1600000000184298</v>
      </c>
      <c r="J103" s="88" t="s">
        <v>360</v>
      </c>
      <c r="K103" s="88" t="s">
        <v>132</v>
      </c>
      <c r="L103" s="89">
        <v>5.0999999999999997E-2</v>
      </c>
      <c r="M103" s="89">
        <v>2.1600000000184302E-2</v>
      </c>
      <c r="N103" s="90">
        <v>1740.5994579999999</v>
      </c>
      <c r="O103" s="102">
        <v>124.69</v>
      </c>
      <c r="P103" s="90">
        <v>2.1703536059999999</v>
      </c>
      <c r="Q103" s="91">
        <f t="shared" si="1"/>
        <v>1.7263619393709787E-4</v>
      </c>
      <c r="R103" s="91">
        <f>P103/'סכום נכסי הקרן'!$C$42</f>
        <v>1.7820171457524931E-5</v>
      </c>
    </row>
    <row r="104" spans="2:18">
      <c r="B104" s="86" t="s">
        <v>3286</v>
      </c>
      <c r="C104" s="88" t="s">
        <v>2990</v>
      </c>
      <c r="D104" s="87" t="s">
        <v>3052</v>
      </c>
      <c r="E104" s="87"/>
      <c r="F104" s="87" t="s">
        <v>505</v>
      </c>
      <c r="G104" s="101">
        <v>41179</v>
      </c>
      <c r="H104" s="87" t="s">
        <v>312</v>
      </c>
      <c r="I104" s="90">
        <v>4.1599999993504051</v>
      </c>
      <c r="J104" s="88" t="s">
        <v>360</v>
      </c>
      <c r="K104" s="88" t="s">
        <v>132</v>
      </c>
      <c r="L104" s="89">
        <v>5.0999999999999997E-2</v>
      </c>
      <c r="M104" s="89">
        <v>2.119999999512804E-2</v>
      </c>
      <c r="N104" s="90">
        <v>2194.8960609999999</v>
      </c>
      <c r="O104" s="102">
        <v>123.44</v>
      </c>
      <c r="P104" s="90">
        <v>2.709379711</v>
      </c>
      <c r="Q104" s="91">
        <f t="shared" si="1"/>
        <v>2.1551188706962906E-4</v>
      </c>
      <c r="R104" s="91">
        <f>P104/'סכום נכסי הקרן'!$C$42</f>
        <v>2.2245965293435853E-5</v>
      </c>
    </row>
    <row r="105" spans="2:18">
      <c r="B105" s="86" t="s">
        <v>3287</v>
      </c>
      <c r="C105" s="88" t="s">
        <v>2989</v>
      </c>
      <c r="D105" s="87">
        <v>4099</v>
      </c>
      <c r="E105" s="87"/>
      <c r="F105" s="87" t="s">
        <v>509</v>
      </c>
      <c r="G105" s="101">
        <v>42052</v>
      </c>
      <c r="H105" s="87" t="s">
        <v>130</v>
      </c>
      <c r="I105" s="90">
        <v>4.3799999999256549</v>
      </c>
      <c r="J105" s="88" t="s">
        <v>699</v>
      </c>
      <c r="K105" s="88" t="s">
        <v>132</v>
      </c>
      <c r="L105" s="89">
        <v>2.9779E-2</v>
      </c>
      <c r="M105" s="89">
        <v>2.689999999932358E-2</v>
      </c>
      <c r="N105" s="90">
        <v>14777.013589000002</v>
      </c>
      <c r="O105" s="102">
        <v>111.05</v>
      </c>
      <c r="P105" s="90">
        <v>16.409873419</v>
      </c>
      <c r="Q105" s="91">
        <f t="shared" si="1"/>
        <v>1.3052887244797251E-3</v>
      </c>
      <c r="R105" s="91">
        <f>P105/'סכום נכסי הקרן'!$C$42</f>
        <v>1.3473691895847726E-4</v>
      </c>
    </row>
    <row r="106" spans="2:18">
      <c r="B106" s="86" t="s">
        <v>3287</v>
      </c>
      <c r="C106" s="88" t="s">
        <v>2989</v>
      </c>
      <c r="D106" s="87" t="s">
        <v>3053</v>
      </c>
      <c r="E106" s="87"/>
      <c r="F106" s="87" t="s">
        <v>509</v>
      </c>
      <c r="G106" s="101">
        <v>42054</v>
      </c>
      <c r="H106" s="87" t="s">
        <v>130</v>
      </c>
      <c r="I106" s="90">
        <v>4.3799999962937433</v>
      </c>
      <c r="J106" s="88" t="s">
        <v>699</v>
      </c>
      <c r="K106" s="88" t="s">
        <v>132</v>
      </c>
      <c r="L106" s="89">
        <v>2.9779E-2</v>
      </c>
      <c r="M106" s="89">
        <v>2.6899999970694716E-2</v>
      </c>
      <c r="N106" s="90">
        <v>417.90197999999998</v>
      </c>
      <c r="O106" s="102">
        <v>111.05</v>
      </c>
      <c r="P106" s="90">
        <v>0.46408014400000003</v>
      </c>
      <c r="Q106" s="91">
        <f t="shared" si="1"/>
        <v>3.6914274946006344E-5</v>
      </c>
      <c r="R106" s="91">
        <f>P106/'סכום נכסי הקרן'!$C$42</f>
        <v>3.8104333382589185E-6</v>
      </c>
    </row>
    <row r="107" spans="2:18">
      <c r="B107" s="86" t="s">
        <v>3288</v>
      </c>
      <c r="C107" s="88" t="s">
        <v>2989</v>
      </c>
      <c r="D107" s="87">
        <v>9079</v>
      </c>
      <c r="E107" s="87"/>
      <c r="F107" s="87" t="s">
        <v>3018</v>
      </c>
      <c r="G107" s="101">
        <v>44705</v>
      </c>
      <c r="H107" s="87" t="s">
        <v>2988</v>
      </c>
      <c r="I107" s="90">
        <v>8.1100000000142636</v>
      </c>
      <c r="J107" s="88" t="s">
        <v>342</v>
      </c>
      <c r="K107" s="88" t="s">
        <v>132</v>
      </c>
      <c r="L107" s="89">
        <v>2.3671999999999999E-2</v>
      </c>
      <c r="M107" s="89">
        <v>2.0299999999995193E-2</v>
      </c>
      <c r="N107" s="90">
        <v>58728.220050000011</v>
      </c>
      <c r="O107" s="102">
        <v>106.25</v>
      </c>
      <c r="P107" s="90">
        <v>62.398730601000004</v>
      </c>
      <c r="Q107" s="91">
        <f t="shared" si="1"/>
        <v>4.9633752434085901E-3</v>
      </c>
      <c r="R107" s="91">
        <f>P107/'סכום נכסי הקרן'!$C$42</f>
        <v>5.123386691310097E-4</v>
      </c>
    </row>
    <row r="108" spans="2:18">
      <c r="B108" s="86" t="s">
        <v>3288</v>
      </c>
      <c r="C108" s="88" t="s">
        <v>2989</v>
      </c>
      <c r="D108" s="87">
        <v>9017</v>
      </c>
      <c r="E108" s="87"/>
      <c r="F108" s="87" t="s">
        <v>3018</v>
      </c>
      <c r="G108" s="101">
        <v>44651</v>
      </c>
      <c r="H108" s="87" t="s">
        <v>2988</v>
      </c>
      <c r="I108" s="90">
        <v>8.2000000000045308</v>
      </c>
      <c r="J108" s="88" t="s">
        <v>342</v>
      </c>
      <c r="K108" s="88" t="s">
        <v>132</v>
      </c>
      <c r="L108" s="89">
        <v>1.797E-2</v>
      </c>
      <c r="M108" s="89">
        <v>3.3900000000035492E-2</v>
      </c>
      <c r="N108" s="90">
        <v>143890.69987800001</v>
      </c>
      <c r="O108" s="102">
        <v>92.03</v>
      </c>
      <c r="P108" s="90">
        <v>132.422604627</v>
      </c>
      <c r="Q108" s="91">
        <f t="shared" si="1"/>
        <v>1.0533276416728937E-2</v>
      </c>
      <c r="R108" s="91">
        <f>P108/'סכום נכסי הקרן'!$C$42</f>
        <v>1.0872852759022599E-3</v>
      </c>
    </row>
    <row r="109" spans="2:18">
      <c r="B109" s="86" t="s">
        <v>3288</v>
      </c>
      <c r="C109" s="88" t="s">
        <v>2989</v>
      </c>
      <c r="D109" s="87">
        <v>9080</v>
      </c>
      <c r="E109" s="87"/>
      <c r="F109" s="87" t="s">
        <v>3018</v>
      </c>
      <c r="G109" s="101">
        <v>44705</v>
      </c>
      <c r="H109" s="87" t="s">
        <v>2988</v>
      </c>
      <c r="I109" s="90">
        <v>7.7399999999540308</v>
      </c>
      <c r="J109" s="88" t="s">
        <v>342</v>
      </c>
      <c r="K109" s="88" t="s">
        <v>132</v>
      </c>
      <c r="L109" s="89">
        <v>2.3184999999999997E-2</v>
      </c>
      <c r="M109" s="89">
        <v>2.219999999977015E-2</v>
      </c>
      <c r="N109" s="90">
        <v>41773.504174000002</v>
      </c>
      <c r="O109" s="102">
        <v>104.15</v>
      </c>
      <c r="P109" s="90">
        <v>43.507102500000002</v>
      </c>
      <c r="Q109" s="91">
        <f t="shared" si="1"/>
        <v>3.460680584061101E-3</v>
      </c>
      <c r="R109" s="91">
        <f>P109/'סכום נכסי הקרן'!$C$42</f>
        <v>3.5722475085477463E-4</v>
      </c>
    </row>
    <row r="110" spans="2:18">
      <c r="B110" s="86" t="s">
        <v>3288</v>
      </c>
      <c r="C110" s="88" t="s">
        <v>2989</v>
      </c>
      <c r="D110" s="87">
        <v>9019</v>
      </c>
      <c r="E110" s="87"/>
      <c r="F110" s="87" t="s">
        <v>3018</v>
      </c>
      <c r="G110" s="101">
        <v>44651</v>
      </c>
      <c r="H110" s="87" t="s">
        <v>2988</v>
      </c>
      <c r="I110" s="90">
        <v>7.7900000000444161</v>
      </c>
      <c r="J110" s="88" t="s">
        <v>342</v>
      </c>
      <c r="K110" s="88" t="s">
        <v>132</v>
      </c>
      <c r="L110" s="89">
        <v>1.8769999999999998E-2</v>
      </c>
      <c r="M110" s="89">
        <v>3.6100000000193859E-2</v>
      </c>
      <c r="N110" s="90">
        <v>88888.771366000001</v>
      </c>
      <c r="O110" s="102">
        <v>91.69</v>
      </c>
      <c r="P110" s="90">
        <v>81.502111822000003</v>
      </c>
      <c r="Q110" s="91">
        <f t="shared" si="1"/>
        <v>6.4829133574770261E-3</v>
      </c>
      <c r="R110" s="91">
        <f>P110/'סכום נכסי הקרן'!$C$42</f>
        <v>6.6919123354059102E-4</v>
      </c>
    </row>
    <row r="111" spans="2:18">
      <c r="B111" s="86" t="s">
        <v>3289</v>
      </c>
      <c r="C111" s="88" t="s">
        <v>2989</v>
      </c>
      <c r="D111" s="87">
        <v>4100</v>
      </c>
      <c r="E111" s="87"/>
      <c r="F111" s="87" t="s">
        <v>509</v>
      </c>
      <c r="G111" s="101">
        <v>42052</v>
      </c>
      <c r="H111" s="87" t="s">
        <v>130</v>
      </c>
      <c r="I111" s="90">
        <v>4.4200000001225295</v>
      </c>
      <c r="J111" s="88" t="s">
        <v>699</v>
      </c>
      <c r="K111" s="88" t="s">
        <v>132</v>
      </c>
      <c r="L111" s="89">
        <v>2.9779E-2</v>
      </c>
      <c r="M111" s="89">
        <v>1.6100000000612645E-2</v>
      </c>
      <c r="N111" s="90">
        <v>16841.860984999999</v>
      </c>
      <c r="O111" s="102">
        <v>116.3</v>
      </c>
      <c r="P111" s="90">
        <v>19.587084180000002</v>
      </c>
      <c r="Q111" s="91">
        <f t="shared" si="1"/>
        <v>1.5580132443914496E-3</v>
      </c>
      <c r="R111" s="91">
        <f>P111/'סכום נכסי הקרן'!$C$42</f>
        <v>1.6082411523893133E-4</v>
      </c>
    </row>
    <row r="112" spans="2:18">
      <c r="B112" s="86" t="s">
        <v>3290</v>
      </c>
      <c r="C112" s="88" t="s">
        <v>2990</v>
      </c>
      <c r="D112" s="87" t="s">
        <v>3058</v>
      </c>
      <c r="E112" s="87"/>
      <c r="F112" s="87" t="s">
        <v>509</v>
      </c>
      <c r="G112" s="101">
        <v>41767</v>
      </c>
      <c r="H112" s="87" t="s">
        <v>130</v>
      </c>
      <c r="I112" s="90">
        <v>4.7299999986030761</v>
      </c>
      <c r="J112" s="88" t="s">
        <v>699</v>
      </c>
      <c r="K112" s="88" t="s">
        <v>132</v>
      </c>
      <c r="L112" s="89">
        <v>5.3499999999999999E-2</v>
      </c>
      <c r="M112" s="89">
        <v>2.069999999523953E-2</v>
      </c>
      <c r="N112" s="90">
        <v>1006.984315</v>
      </c>
      <c r="O112" s="102">
        <v>127.25</v>
      </c>
      <c r="P112" s="90">
        <v>1.281387523</v>
      </c>
      <c r="Q112" s="91">
        <f t="shared" si="1"/>
        <v>1.0192526430608076E-4</v>
      </c>
      <c r="R112" s="91">
        <f>P112/'סכום נכסי הקרן'!$C$42</f>
        <v>1.0521117526778341E-5</v>
      </c>
    </row>
    <row r="113" spans="2:18">
      <c r="B113" s="86" t="s">
        <v>3290</v>
      </c>
      <c r="C113" s="88" t="s">
        <v>2990</v>
      </c>
      <c r="D113" s="87" t="s">
        <v>3059</v>
      </c>
      <c r="E113" s="87"/>
      <c r="F113" s="87" t="s">
        <v>509</v>
      </c>
      <c r="G113" s="101">
        <v>41269</v>
      </c>
      <c r="H113" s="87" t="s">
        <v>130</v>
      </c>
      <c r="I113" s="90">
        <v>4.7800000002049856</v>
      </c>
      <c r="J113" s="88" t="s">
        <v>699</v>
      </c>
      <c r="K113" s="88" t="s">
        <v>132</v>
      </c>
      <c r="L113" s="89">
        <v>5.3499999999999999E-2</v>
      </c>
      <c r="M113" s="89">
        <v>1.4999999999999999E-2</v>
      </c>
      <c r="N113" s="90">
        <v>5001.2464540000001</v>
      </c>
      <c r="O113" s="102">
        <v>132.66</v>
      </c>
      <c r="P113" s="90">
        <v>6.6346537879999996</v>
      </c>
      <c r="Q113" s="91">
        <f t="shared" si="1"/>
        <v>5.2773952358925837E-4</v>
      </c>
      <c r="R113" s="91">
        <f>P113/'סכום נכסי הקרן'!$C$42</f>
        <v>5.4475301967672671E-5</v>
      </c>
    </row>
    <row r="114" spans="2:18">
      <c r="B114" s="86" t="s">
        <v>3290</v>
      </c>
      <c r="C114" s="88" t="s">
        <v>2990</v>
      </c>
      <c r="D114" s="87" t="s">
        <v>3060</v>
      </c>
      <c r="E114" s="87"/>
      <c r="F114" s="87" t="s">
        <v>509</v>
      </c>
      <c r="G114" s="101">
        <v>41767</v>
      </c>
      <c r="H114" s="87" t="s">
        <v>130</v>
      </c>
      <c r="I114" s="90">
        <v>5.369999999032733</v>
      </c>
      <c r="J114" s="88" t="s">
        <v>699</v>
      </c>
      <c r="K114" s="88" t="s">
        <v>132</v>
      </c>
      <c r="L114" s="89">
        <v>5.3499999999999999E-2</v>
      </c>
      <c r="M114" s="89">
        <v>2.4799999991224789E-2</v>
      </c>
      <c r="N114" s="90">
        <v>788.07473100000004</v>
      </c>
      <c r="O114" s="102">
        <v>127.25</v>
      </c>
      <c r="P114" s="90">
        <v>1.0028250809999999</v>
      </c>
      <c r="Q114" s="91">
        <f t="shared" si="1"/>
        <v>7.9767603163786885E-5</v>
      </c>
      <c r="R114" s="91">
        <f>P114/'סכום נכסי הקרן'!$C$42</f>
        <v>8.2339185817107475E-6</v>
      </c>
    </row>
    <row r="115" spans="2:18">
      <c r="B115" s="86" t="s">
        <v>3290</v>
      </c>
      <c r="C115" s="88" t="s">
        <v>2990</v>
      </c>
      <c r="D115" s="87" t="s">
        <v>3061</v>
      </c>
      <c r="E115" s="87"/>
      <c r="F115" s="87" t="s">
        <v>509</v>
      </c>
      <c r="G115" s="101">
        <v>41767</v>
      </c>
      <c r="H115" s="87" t="s">
        <v>130</v>
      </c>
      <c r="I115" s="90">
        <v>4.7300000003667888</v>
      </c>
      <c r="J115" s="88" t="s">
        <v>699</v>
      </c>
      <c r="K115" s="88" t="s">
        <v>132</v>
      </c>
      <c r="L115" s="89">
        <v>5.3499999999999999E-2</v>
      </c>
      <c r="M115" s="89">
        <v>2.0699999997892911E-2</v>
      </c>
      <c r="N115" s="90">
        <v>1006.984266</v>
      </c>
      <c r="O115" s="102">
        <v>127.25</v>
      </c>
      <c r="P115" s="90">
        <v>1.281387461</v>
      </c>
      <c r="Q115" s="91">
        <f t="shared" si="1"/>
        <v>1.019252593744217E-4</v>
      </c>
      <c r="R115" s="91">
        <f>P115/'סכום נכסי הקרן'!$C$42</f>
        <v>1.0521117017713539E-5</v>
      </c>
    </row>
    <row r="116" spans="2:18">
      <c r="B116" s="86" t="s">
        <v>3290</v>
      </c>
      <c r="C116" s="88" t="s">
        <v>2990</v>
      </c>
      <c r="D116" s="87" t="s">
        <v>3062</v>
      </c>
      <c r="E116" s="87"/>
      <c r="F116" s="87" t="s">
        <v>509</v>
      </c>
      <c r="G116" s="101">
        <v>41269</v>
      </c>
      <c r="H116" s="87" t="s">
        <v>130</v>
      </c>
      <c r="I116" s="90">
        <v>4.7799999997389815</v>
      </c>
      <c r="J116" s="88" t="s">
        <v>699</v>
      </c>
      <c r="K116" s="88" t="s">
        <v>132</v>
      </c>
      <c r="L116" s="89">
        <v>5.3499999999999999E-2</v>
      </c>
      <c r="M116" s="89">
        <v>1.4999999998581419E-2</v>
      </c>
      <c r="N116" s="90">
        <v>5313.8242300000011</v>
      </c>
      <c r="O116" s="102">
        <v>132.66</v>
      </c>
      <c r="P116" s="90">
        <v>7.049319478000001</v>
      </c>
      <c r="Q116" s="91">
        <f t="shared" si="1"/>
        <v>5.6072323015209612E-4</v>
      </c>
      <c r="R116" s="91">
        <f>P116/'סכום נכסי הקרן'!$C$42</f>
        <v>5.7880006930460608E-5</v>
      </c>
    </row>
    <row r="117" spans="2:18">
      <c r="B117" s="86" t="s">
        <v>3290</v>
      </c>
      <c r="C117" s="88" t="s">
        <v>2990</v>
      </c>
      <c r="D117" s="87" t="s">
        <v>3063</v>
      </c>
      <c r="E117" s="87"/>
      <c r="F117" s="87" t="s">
        <v>509</v>
      </c>
      <c r="G117" s="101">
        <v>41281</v>
      </c>
      <c r="H117" s="87" t="s">
        <v>130</v>
      </c>
      <c r="I117" s="90">
        <v>4.7800000001847316</v>
      </c>
      <c r="J117" s="88" t="s">
        <v>699</v>
      </c>
      <c r="K117" s="88" t="s">
        <v>132</v>
      </c>
      <c r="L117" s="89">
        <v>5.3499999999999999E-2</v>
      </c>
      <c r="M117" s="89">
        <v>1.5100000000428035E-2</v>
      </c>
      <c r="N117" s="90">
        <v>6694.6519529999987</v>
      </c>
      <c r="O117" s="102">
        <v>132.61000000000001</v>
      </c>
      <c r="P117" s="90">
        <v>8.8777782619999996</v>
      </c>
      <c r="Q117" s="91">
        <f t="shared" si="1"/>
        <v>7.0616412253385764E-4</v>
      </c>
      <c r="R117" s="91">
        <f>P117/'סכום נכסי הקרן'!$C$42</f>
        <v>7.2892974837542536E-5</v>
      </c>
    </row>
    <row r="118" spans="2:18">
      <c r="B118" s="86" t="s">
        <v>3290</v>
      </c>
      <c r="C118" s="88" t="s">
        <v>2990</v>
      </c>
      <c r="D118" s="87" t="s">
        <v>3064</v>
      </c>
      <c r="E118" s="87"/>
      <c r="F118" s="87" t="s">
        <v>509</v>
      </c>
      <c r="G118" s="101">
        <v>41767</v>
      </c>
      <c r="H118" s="87" t="s">
        <v>130</v>
      </c>
      <c r="I118" s="90">
        <v>4.7300000000066484</v>
      </c>
      <c r="J118" s="88" t="s">
        <v>699</v>
      </c>
      <c r="K118" s="88" t="s">
        <v>132</v>
      </c>
      <c r="L118" s="89">
        <v>5.3499999999999999E-2</v>
      </c>
      <c r="M118" s="89">
        <v>2.0699999997274371E-2</v>
      </c>
      <c r="N118" s="90">
        <v>1182.1119779999999</v>
      </c>
      <c r="O118" s="102">
        <v>127.25</v>
      </c>
      <c r="P118" s="90">
        <v>1.5042374629999999</v>
      </c>
      <c r="Q118" s="91">
        <f t="shared" si="1"/>
        <v>1.1965139213813258E-4</v>
      </c>
      <c r="R118" s="91">
        <f>P118/'סכום נכסי הקרן'!$C$42</f>
        <v>1.2350876571166586E-5</v>
      </c>
    </row>
    <row r="119" spans="2:18">
      <c r="B119" s="86" t="s">
        <v>3290</v>
      </c>
      <c r="C119" s="88" t="s">
        <v>2990</v>
      </c>
      <c r="D119" s="87" t="s">
        <v>3065</v>
      </c>
      <c r="E119" s="87"/>
      <c r="F119" s="87" t="s">
        <v>509</v>
      </c>
      <c r="G119" s="101">
        <v>41281</v>
      </c>
      <c r="H119" s="87" t="s">
        <v>130</v>
      </c>
      <c r="I119" s="90">
        <v>4.7800000000594212</v>
      </c>
      <c r="J119" s="88" t="s">
        <v>699</v>
      </c>
      <c r="K119" s="88" t="s">
        <v>132</v>
      </c>
      <c r="L119" s="89">
        <v>5.3499999999999999E-2</v>
      </c>
      <c r="M119" s="89">
        <v>1.5099999999546518E-2</v>
      </c>
      <c r="N119" s="90">
        <v>4822.4187929999998</v>
      </c>
      <c r="O119" s="102">
        <v>132.61000000000001</v>
      </c>
      <c r="P119" s="90">
        <v>6.3950097790000004</v>
      </c>
      <c r="Q119" s="91">
        <f t="shared" si="1"/>
        <v>5.0867754700663348E-4</v>
      </c>
      <c r="R119" s="91">
        <f>P119/'סכום נכסי הקרן'!$C$42</f>
        <v>5.2507651480976524E-5</v>
      </c>
    </row>
    <row r="120" spans="2:18">
      <c r="B120" s="86" t="s">
        <v>3290</v>
      </c>
      <c r="C120" s="88" t="s">
        <v>2990</v>
      </c>
      <c r="D120" s="87" t="s">
        <v>3066</v>
      </c>
      <c r="E120" s="87"/>
      <c r="F120" s="87" t="s">
        <v>509</v>
      </c>
      <c r="G120" s="101">
        <v>41767</v>
      </c>
      <c r="H120" s="87" t="s">
        <v>130</v>
      </c>
      <c r="I120" s="90">
        <v>4.7299999996490927</v>
      </c>
      <c r="J120" s="88" t="s">
        <v>699</v>
      </c>
      <c r="K120" s="88" t="s">
        <v>132</v>
      </c>
      <c r="L120" s="89">
        <v>5.3499999999999999E-2</v>
      </c>
      <c r="M120" s="89">
        <v>2.0699999996980564E-2</v>
      </c>
      <c r="N120" s="90">
        <v>962.98161800000003</v>
      </c>
      <c r="O120" s="102">
        <v>127.25</v>
      </c>
      <c r="P120" s="90">
        <v>1.2253940909999999</v>
      </c>
      <c r="Q120" s="91">
        <f t="shared" si="1"/>
        <v>9.7471385012295431E-5</v>
      </c>
      <c r="R120" s="91">
        <f>P120/'סכום נכסי הקרן'!$C$42</f>
        <v>1.0061370987791889E-5</v>
      </c>
    </row>
    <row r="121" spans="2:18">
      <c r="B121" s="86" t="s">
        <v>3290</v>
      </c>
      <c r="C121" s="88" t="s">
        <v>2990</v>
      </c>
      <c r="D121" s="87" t="s">
        <v>3067</v>
      </c>
      <c r="E121" s="87"/>
      <c r="F121" s="87" t="s">
        <v>509</v>
      </c>
      <c r="G121" s="101">
        <v>41281</v>
      </c>
      <c r="H121" s="87" t="s">
        <v>130</v>
      </c>
      <c r="I121" s="90">
        <v>4.7800000000078118</v>
      </c>
      <c r="J121" s="88" t="s">
        <v>699</v>
      </c>
      <c r="K121" s="88" t="s">
        <v>132</v>
      </c>
      <c r="L121" s="89">
        <v>5.3499999999999999E-2</v>
      </c>
      <c r="M121" s="89">
        <v>1.509999999970053E-2</v>
      </c>
      <c r="N121" s="90">
        <v>5791.6305729999995</v>
      </c>
      <c r="O121" s="102">
        <v>132.61000000000001</v>
      </c>
      <c r="P121" s="90">
        <v>7.6802815730000011</v>
      </c>
      <c r="Q121" s="91">
        <f t="shared" si="1"/>
        <v>6.1091177744606998E-4</v>
      </c>
      <c r="R121" s="91">
        <f>P121/'סכום נכסי הקרן'!$C$42</f>
        <v>6.3060661679537085E-5</v>
      </c>
    </row>
    <row r="122" spans="2:18">
      <c r="B122" s="86" t="s">
        <v>3291</v>
      </c>
      <c r="C122" s="88" t="s">
        <v>2990</v>
      </c>
      <c r="D122" s="87" t="s">
        <v>3069</v>
      </c>
      <c r="E122" s="87"/>
      <c r="F122" s="87" t="s">
        <v>3018</v>
      </c>
      <c r="G122" s="101">
        <v>44748</v>
      </c>
      <c r="H122" s="87" t="s">
        <v>2988</v>
      </c>
      <c r="I122" s="90">
        <v>2.3200000000009653</v>
      </c>
      <c r="J122" s="88" t="s">
        <v>342</v>
      </c>
      <c r="K122" s="88" t="s">
        <v>132</v>
      </c>
      <c r="L122" s="89">
        <v>6.0659999999999999E-2</v>
      </c>
      <c r="M122" s="89">
        <v>6.7100000000003823E-2</v>
      </c>
      <c r="N122" s="90">
        <v>495983.95462899999</v>
      </c>
      <c r="O122" s="102">
        <v>100.24</v>
      </c>
      <c r="P122" s="90">
        <v>497.17407231100003</v>
      </c>
      <c r="Q122" s="91">
        <f t="shared" si="1"/>
        <v>3.9546661581181315E-2</v>
      </c>
      <c r="R122" s="91">
        <f>P122/'סכום נכסי הקרן'!$C$42</f>
        <v>4.0821584041996518E-3</v>
      </c>
    </row>
    <row r="123" spans="2:18">
      <c r="B123" s="86" t="s">
        <v>3292</v>
      </c>
      <c r="C123" s="88" t="s">
        <v>2990</v>
      </c>
      <c r="D123" s="87">
        <v>7127</v>
      </c>
      <c r="E123" s="87"/>
      <c r="F123" s="87" t="s">
        <v>3018</v>
      </c>
      <c r="G123" s="101">
        <v>43631</v>
      </c>
      <c r="H123" s="87" t="s">
        <v>2988</v>
      </c>
      <c r="I123" s="90">
        <v>5.2799999999619205</v>
      </c>
      <c r="J123" s="88" t="s">
        <v>342</v>
      </c>
      <c r="K123" s="88" t="s">
        <v>132</v>
      </c>
      <c r="L123" s="89">
        <v>3.1E-2</v>
      </c>
      <c r="M123" s="89">
        <v>2.3899999999735241E-2</v>
      </c>
      <c r="N123" s="90">
        <v>30034.850138999998</v>
      </c>
      <c r="O123" s="102">
        <v>111.92</v>
      </c>
      <c r="P123" s="90">
        <v>33.615004450999997</v>
      </c>
      <c r="Q123" s="91">
        <f t="shared" si="1"/>
        <v>2.673834536250792E-3</v>
      </c>
      <c r="R123" s="91">
        <f>P123/'סכום נכסי הקרן'!$C$42</f>
        <v>2.760034775928968E-4</v>
      </c>
    </row>
    <row r="124" spans="2:18">
      <c r="B124" s="86" t="s">
        <v>3292</v>
      </c>
      <c r="C124" s="88" t="s">
        <v>2990</v>
      </c>
      <c r="D124" s="87">
        <v>7128</v>
      </c>
      <c r="E124" s="87"/>
      <c r="F124" s="87" t="s">
        <v>3018</v>
      </c>
      <c r="G124" s="101">
        <v>43634</v>
      </c>
      <c r="H124" s="87" t="s">
        <v>2988</v>
      </c>
      <c r="I124" s="90">
        <v>5.2999999998781737</v>
      </c>
      <c r="J124" s="88" t="s">
        <v>342</v>
      </c>
      <c r="K124" s="88" t="s">
        <v>132</v>
      </c>
      <c r="L124" s="89">
        <v>2.4900000000000002E-2</v>
      </c>
      <c r="M124" s="89">
        <v>2.3999999999570022E-2</v>
      </c>
      <c r="N124" s="90">
        <v>12651.145433</v>
      </c>
      <c r="O124" s="102">
        <v>110.3</v>
      </c>
      <c r="P124" s="90">
        <v>13.954213438999998</v>
      </c>
      <c r="Q124" s="91">
        <f t="shared" si="1"/>
        <v>1.1099584375721591E-3</v>
      </c>
      <c r="R124" s="91">
        <f>P124/'סכום נכסי הקרן'!$C$42</f>
        <v>1.1457417600082934E-4</v>
      </c>
    </row>
    <row r="125" spans="2:18">
      <c r="B125" s="86" t="s">
        <v>3292</v>
      </c>
      <c r="C125" s="88" t="s">
        <v>2990</v>
      </c>
      <c r="D125" s="87">
        <v>7130</v>
      </c>
      <c r="E125" s="87"/>
      <c r="F125" s="87" t="s">
        <v>3018</v>
      </c>
      <c r="G125" s="101">
        <v>43634</v>
      </c>
      <c r="H125" s="87" t="s">
        <v>2988</v>
      </c>
      <c r="I125" s="90">
        <v>5.5900000001626324</v>
      </c>
      <c r="J125" s="88" t="s">
        <v>342</v>
      </c>
      <c r="K125" s="88" t="s">
        <v>132</v>
      </c>
      <c r="L125" s="89">
        <v>3.6000000000000004E-2</v>
      </c>
      <c r="M125" s="89">
        <v>2.420000000094432E-2</v>
      </c>
      <c r="N125" s="90">
        <v>8272.4507780000004</v>
      </c>
      <c r="O125" s="102">
        <v>115.21</v>
      </c>
      <c r="P125" s="90">
        <v>9.5306904550000002</v>
      </c>
      <c r="Q125" s="91">
        <f t="shared" si="1"/>
        <v>7.5809864401599626E-4</v>
      </c>
      <c r="R125" s="91">
        <f>P125/'סכום נכסי הקרן'!$C$42</f>
        <v>7.8253855752893526E-5</v>
      </c>
    </row>
    <row r="126" spans="2:18">
      <c r="B126" s="86" t="s">
        <v>3285</v>
      </c>
      <c r="C126" s="88" t="s">
        <v>2989</v>
      </c>
      <c r="D126" s="87">
        <v>9922</v>
      </c>
      <c r="E126" s="87"/>
      <c r="F126" s="87" t="s">
        <v>509</v>
      </c>
      <c r="G126" s="101">
        <v>40489</v>
      </c>
      <c r="H126" s="87" t="s">
        <v>130</v>
      </c>
      <c r="I126" s="90">
        <v>2.1000000000455419</v>
      </c>
      <c r="J126" s="88" t="s">
        <v>342</v>
      </c>
      <c r="K126" s="88" t="s">
        <v>132</v>
      </c>
      <c r="L126" s="89">
        <v>5.7000000000000002E-2</v>
      </c>
      <c r="M126" s="89">
        <v>1.6899999999863375E-2</v>
      </c>
      <c r="N126" s="90">
        <v>8819.168291</v>
      </c>
      <c r="O126" s="102">
        <v>124.49</v>
      </c>
      <c r="P126" s="90">
        <v>10.978983034999999</v>
      </c>
      <c r="Q126" s="91">
        <f t="shared" si="1"/>
        <v>8.7330001858801592E-4</v>
      </c>
      <c r="R126" s="91">
        <f>P126/'סכום נכסי הקרן'!$C$42</f>
        <v>9.0145384407446384E-5</v>
      </c>
    </row>
    <row r="127" spans="2:18">
      <c r="B127" s="86" t="s">
        <v>3293</v>
      </c>
      <c r="C127" s="88" t="s">
        <v>2990</v>
      </c>
      <c r="D127" s="87" t="s">
        <v>3070</v>
      </c>
      <c r="E127" s="87"/>
      <c r="F127" s="87" t="s">
        <v>586</v>
      </c>
      <c r="G127" s="101">
        <v>43801</v>
      </c>
      <c r="H127" s="87" t="s">
        <v>312</v>
      </c>
      <c r="I127" s="90">
        <v>4.9099999999988793</v>
      </c>
      <c r="J127" s="88" t="s">
        <v>360</v>
      </c>
      <c r="K127" s="88" t="s">
        <v>133</v>
      </c>
      <c r="L127" s="89">
        <v>2.3629999999999998E-2</v>
      </c>
      <c r="M127" s="89">
        <v>6.0200000000012063E-2</v>
      </c>
      <c r="N127" s="90">
        <v>73692.643022000004</v>
      </c>
      <c r="O127" s="102">
        <v>83.89</v>
      </c>
      <c r="P127" s="90">
        <v>232.01329948599999</v>
      </c>
      <c r="Q127" s="91">
        <f t="shared" si="1"/>
        <v>1.8455007909918927E-2</v>
      </c>
      <c r="R127" s="91">
        <f>P127/'סכום נכסי הקרן'!$C$42</f>
        <v>1.904996847443025E-3</v>
      </c>
    </row>
    <row r="128" spans="2:18">
      <c r="B128" s="86" t="s">
        <v>3347</v>
      </c>
      <c r="C128" s="88" t="s">
        <v>2990</v>
      </c>
      <c r="D128" s="87">
        <v>9365</v>
      </c>
      <c r="E128" s="87"/>
      <c r="F128" s="87" t="s">
        <v>304</v>
      </c>
      <c r="G128" s="101">
        <v>44906</v>
      </c>
      <c r="H128" s="87" t="s">
        <v>2988</v>
      </c>
      <c r="I128" s="90">
        <v>2.6500000001437218</v>
      </c>
      <c r="J128" s="88" t="s">
        <v>342</v>
      </c>
      <c r="K128" s="88" t="s">
        <v>132</v>
      </c>
      <c r="L128" s="89">
        <v>6.1799999999999994E-2</v>
      </c>
      <c r="M128" s="89">
        <v>6.400000002299551E-2</v>
      </c>
      <c r="N128" s="90">
        <v>347.720057</v>
      </c>
      <c r="O128" s="102">
        <v>100.05</v>
      </c>
      <c r="P128" s="90">
        <v>0.34789398300000002</v>
      </c>
      <c r="Q128" s="91">
        <f t="shared" si="1"/>
        <v>2.7672492147225451E-5</v>
      </c>
      <c r="R128" s="91">
        <f>P128/'סכום נכסי הקרן'!$C$42</f>
        <v>2.8564609973980733E-6</v>
      </c>
    </row>
    <row r="129" spans="2:18">
      <c r="B129" s="86" t="s">
        <v>3347</v>
      </c>
      <c r="C129" s="88" t="s">
        <v>2990</v>
      </c>
      <c r="D129" s="87">
        <v>9316</v>
      </c>
      <c r="E129" s="87"/>
      <c r="F129" s="87" t="s">
        <v>304</v>
      </c>
      <c r="G129" s="101">
        <v>44885</v>
      </c>
      <c r="H129" s="87" t="s">
        <v>2988</v>
      </c>
      <c r="I129" s="90">
        <v>2.649999999991413</v>
      </c>
      <c r="J129" s="88" t="s">
        <v>342</v>
      </c>
      <c r="K129" s="88" t="s">
        <v>132</v>
      </c>
      <c r="L129" s="89">
        <v>6.1799999999999994E-2</v>
      </c>
      <c r="M129" s="89">
        <v>6.5999999999880529E-2</v>
      </c>
      <c r="N129" s="90">
        <v>134532.14792700001</v>
      </c>
      <c r="O129" s="102">
        <v>99.55</v>
      </c>
      <c r="P129" s="90">
        <v>133.92677557100001</v>
      </c>
      <c r="Q129" s="91">
        <f t="shared" si="1"/>
        <v>1.06529225177537E-2</v>
      </c>
      <c r="R129" s="91">
        <f>P129/'סכום נכסי הקרן'!$C$42</f>
        <v>1.0996356063043681E-3</v>
      </c>
    </row>
    <row r="130" spans="2:18">
      <c r="B130" s="86" t="s">
        <v>3294</v>
      </c>
      <c r="C130" s="88" t="s">
        <v>2990</v>
      </c>
      <c r="D130" s="87" t="s">
        <v>3071</v>
      </c>
      <c r="E130" s="87"/>
      <c r="F130" s="87" t="s">
        <v>592</v>
      </c>
      <c r="G130" s="101">
        <v>44074</v>
      </c>
      <c r="H130" s="87" t="s">
        <v>130</v>
      </c>
      <c r="I130" s="90">
        <v>9.0099999999507521</v>
      </c>
      <c r="J130" s="88" t="s">
        <v>699</v>
      </c>
      <c r="K130" s="88" t="s">
        <v>132</v>
      </c>
      <c r="L130" s="89">
        <v>2.35E-2</v>
      </c>
      <c r="M130" s="89">
        <v>3.489999999972776E-2</v>
      </c>
      <c r="N130" s="90">
        <v>33498.788961999999</v>
      </c>
      <c r="O130" s="102">
        <v>97.59</v>
      </c>
      <c r="P130" s="90">
        <v>32.691466960999996</v>
      </c>
      <c r="Q130" s="91">
        <f t="shared" si="1"/>
        <v>2.6003736970626268E-3</v>
      </c>
      <c r="R130" s="91">
        <f>P130/'סכום נכסי הקרן'!$C$42</f>
        <v>2.6842056742850941E-4</v>
      </c>
    </row>
    <row r="131" spans="2:18">
      <c r="B131" s="86" t="s">
        <v>3294</v>
      </c>
      <c r="C131" s="88" t="s">
        <v>2990</v>
      </c>
      <c r="D131" s="87" t="s">
        <v>3072</v>
      </c>
      <c r="E131" s="87"/>
      <c r="F131" s="87" t="s">
        <v>592</v>
      </c>
      <c r="G131" s="101">
        <v>44189</v>
      </c>
      <c r="H131" s="87" t="s">
        <v>130</v>
      </c>
      <c r="I131" s="90">
        <v>8.9000000003479993</v>
      </c>
      <c r="J131" s="88" t="s">
        <v>699</v>
      </c>
      <c r="K131" s="88" t="s">
        <v>132</v>
      </c>
      <c r="L131" s="89">
        <v>2.4700000000000003E-2</v>
      </c>
      <c r="M131" s="89">
        <v>3.8000000001988568E-2</v>
      </c>
      <c r="N131" s="90">
        <v>4187.1312250000001</v>
      </c>
      <c r="O131" s="102">
        <v>96.08</v>
      </c>
      <c r="P131" s="90">
        <v>4.0229957839999999</v>
      </c>
      <c r="Q131" s="91">
        <f t="shared" si="1"/>
        <v>3.2000070332076163E-4</v>
      </c>
      <c r="R131" s="91">
        <f>P131/'סכום נכסי הקרן'!$C$42</f>
        <v>3.303170250487742E-5</v>
      </c>
    </row>
    <row r="132" spans="2:18">
      <c r="B132" s="86" t="s">
        <v>3294</v>
      </c>
      <c r="C132" s="88" t="s">
        <v>2990</v>
      </c>
      <c r="D132" s="87" t="s">
        <v>3073</v>
      </c>
      <c r="E132" s="87"/>
      <c r="F132" s="87" t="s">
        <v>592</v>
      </c>
      <c r="G132" s="101">
        <v>44322</v>
      </c>
      <c r="H132" s="87" t="s">
        <v>130</v>
      </c>
      <c r="I132" s="90">
        <v>8.7799999997681546</v>
      </c>
      <c r="J132" s="88" t="s">
        <v>699</v>
      </c>
      <c r="K132" s="88" t="s">
        <v>132</v>
      </c>
      <c r="L132" s="89">
        <v>2.5600000000000001E-2</v>
      </c>
      <c r="M132" s="89">
        <v>4.1299999998874057E-2</v>
      </c>
      <c r="N132" s="90">
        <v>19262.107682000002</v>
      </c>
      <c r="O132" s="102">
        <v>93.6</v>
      </c>
      <c r="P132" s="90">
        <v>18.029333130999998</v>
      </c>
      <c r="Q132" s="91">
        <f t="shared" si="1"/>
        <v>1.4341052270723206E-3</v>
      </c>
      <c r="R132" s="91">
        <f>P132/'סכום נכסי הקרן'!$C$42</f>
        <v>1.4803385345643754E-4</v>
      </c>
    </row>
    <row r="133" spans="2:18">
      <c r="B133" s="86" t="s">
        <v>3294</v>
      </c>
      <c r="C133" s="88" t="s">
        <v>2990</v>
      </c>
      <c r="D133" s="87" t="s">
        <v>3074</v>
      </c>
      <c r="E133" s="87"/>
      <c r="F133" s="87" t="s">
        <v>592</v>
      </c>
      <c r="G133" s="101">
        <v>44418</v>
      </c>
      <c r="H133" s="87" t="s">
        <v>130</v>
      </c>
      <c r="I133" s="90">
        <v>8.8999999998581281</v>
      </c>
      <c r="J133" s="88" t="s">
        <v>699</v>
      </c>
      <c r="K133" s="88" t="s">
        <v>132</v>
      </c>
      <c r="L133" s="89">
        <v>2.2700000000000001E-2</v>
      </c>
      <c r="M133" s="89">
        <v>3.9599999999092028E-2</v>
      </c>
      <c r="N133" s="90">
        <v>19237.69269</v>
      </c>
      <c r="O133" s="102">
        <v>91.6</v>
      </c>
      <c r="P133" s="90">
        <v>17.621725235000003</v>
      </c>
      <c r="Q133" s="91">
        <f t="shared" si="1"/>
        <v>1.4016829178275902E-3</v>
      </c>
      <c r="R133" s="91">
        <f>P133/'סכום נכסי הקרן'!$C$42</f>
        <v>1.4468709808252965E-4</v>
      </c>
    </row>
    <row r="134" spans="2:18">
      <c r="B134" s="86" t="s">
        <v>3294</v>
      </c>
      <c r="C134" s="88" t="s">
        <v>2990</v>
      </c>
      <c r="D134" s="87" t="s">
        <v>3075</v>
      </c>
      <c r="E134" s="87"/>
      <c r="F134" s="87" t="s">
        <v>592</v>
      </c>
      <c r="G134" s="101">
        <v>44530</v>
      </c>
      <c r="H134" s="87" t="s">
        <v>130</v>
      </c>
      <c r="I134" s="90">
        <v>8.9699999996914617</v>
      </c>
      <c r="J134" s="88" t="s">
        <v>699</v>
      </c>
      <c r="K134" s="88" t="s">
        <v>132</v>
      </c>
      <c r="L134" s="89">
        <v>1.7899999999999999E-2</v>
      </c>
      <c r="M134" s="89">
        <v>4.18999999982793E-2</v>
      </c>
      <c r="N134" s="90">
        <v>15909.013092999998</v>
      </c>
      <c r="O134" s="102">
        <v>84.75</v>
      </c>
      <c r="P134" s="90">
        <v>13.482889827999999</v>
      </c>
      <c r="Q134" s="91">
        <f t="shared" ref="Q134:Q197" si="2">IFERROR(P134/$P$10,0)</f>
        <v>1.0724679963413908E-3</v>
      </c>
      <c r="R134" s="91">
        <f>P134/'סכום נכסי הקרן'!$C$42</f>
        <v>1.1070426856418846E-4</v>
      </c>
    </row>
    <row r="135" spans="2:18">
      <c r="B135" s="86" t="s">
        <v>3294</v>
      </c>
      <c r="C135" s="88" t="s">
        <v>2990</v>
      </c>
      <c r="D135" s="87" t="s">
        <v>3076</v>
      </c>
      <c r="E135" s="87"/>
      <c r="F135" s="87" t="s">
        <v>592</v>
      </c>
      <c r="G135" s="101">
        <v>44612</v>
      </c>
      <c r="H135" s="87" t="s">
        <v>130</v>
      </c>
      <c r="I135" s="90">
        <v>8.7599999999582447</v>
      </c>
      <c r="J135" s="88" t="s">
        <v>699</v>
      </c>
      <c r="K135" s="88" t="s">
        <v>132</v>
      </c>
      <c r="L135" s="89">
        <v>2.3599999999999999E-2</v>
      </c>
      <c r="M135" s="89">
        <v>4.4199999999656132E-2</v>
      </c>
      <c r="N135" s="90">
        <v>18577.776394</v>
      </c>
      <c r="O135" s="102">
        <v>87.66</v>
      </c>
      <c r="P135" s="90">
        <v>16.285279417999998</v>
      </c>
      <c r="Q135" s="91">
        <f t="shared" si="2"/>
        <v>1.2953781578049805E-3</v>
      </c>
      <c r="R135" s="91">
        <f>P135/'סכום נכסי הקרן'!$C$42</f>
        <v>1.3371391217549913E-4</v>
      </c>
    </row>
    <row r="136" spans="2:18">
      <c r="B136" s="86" t="s">
        <v>3294</v>
      </c>
      <c r="C136" s="88" t="s">
        <v>2990</v>
      </c>
      <c r="D136" s="87" t="s">
        <v>3077</v>
      </c>
      <c r="E136" s="87"/>
      <c r="F136" s="87" t="s">
        <v>592</v>
      </c>
      <c r="G136" s="101">
        <v>44662</v>
      </c>
      <c r="H136" s="87" t="s">
        <v>130</v>
      </c>
      <c r="I136" s="90">
        <v>8.8099999999417982</v>
      </c>
      <c r="J136" s="88" t="s">
        <v>699</v>
      </c>
      <c r="K136" s="88" t="s">
        <v>132</v>
      </c>
      <c r="L136" s="89">
        <v>2.4E-2</v>
      </c>
      <c r="M136" s="89">
        <v>4.1599999999682537E-2</v>
      </c>
      <c r="N136" s="90">
        <v>21152.316998999999</v>
      </c>
      <c r="O136" s="102">
        <v>89.35</v>
      </c>
      <c r="P136" s="90">
        <v>18.899595909999999</v>
      </c>
      <c r="Q136" s="91">
        <f t="shared" si="2"/>
        <v>1.5033284418868756E-3</v>
      </c>
      <c r="R136" s="91">
        <f>P136/'סכום נכסי הקרן'!$C$42</f>
        <v>1.5517933974586488E-4</v>
      </c>
    </row>
    <row r="137" spans="2:18">
      <c r="B137" s="86" t="s">
        <v>3295</v>
      </c>
      <c r="C137" s="88" t="s">
        <v>2989</v>
      </c>
      <c r="D137" s="87">
        <v>7490</v>
      </c>
      <c r="E137" s="87"/>
      <c r="F137" s="87" t="s">
        <v>304</v>
      </c>
      <c r="G137" s="101">
        <v>43899</v>
      </c>
      <c r="H137" s="87" t="s">
        <v>2988</v>
      </c>
      <c r="I137" s="90">
        <v>3.1699999999930468</v>
      </c>
      <c r="J137" s="88" t="s">
        <v>128</v>
      </c>
      <c r="K137" s="88" t="s">
        <v>132</v>
      </c>
      <c r="L137" s="89">
        <v>2.3889999999999998E-2</v>
      </c>
      <c r="M137" s="89">
        <v>4.7599999999791399E-2</v>
      </c>
      <c r="N137" s="90">
        <v>55048.720095999997</v>
      </c>
      <c r="O137" s="102">
        <v>94.05</v>
      </c>
      <c r="P137" s="90">
        <v>51.773322908000004</v>
      </c>
      <c r="Q137" s="91">
        <f t="shared" si="2"/>
        <v>4.1181996286707764E-3</v>
      </c>
      <c r="R137" s="91">
        <f>P137/'סכום נכסי הקרן'!$C$42</f>
        <v>4.2509639378384475E-4</v>
      </c>
    </row>
    <row r="138" spans="2:18">
      <c r="B138" s="86" t="s">
        <v>3295</v>
      </c>
      <c r="C138" s="88" t="s">
        <v>2989</v>
      </c>
      <c r="D138" s="87">
        <v>7491</v>
      </c>
      <c r="E138" s="87"/>
      <c r="F138" s="87" t="s">
        <v>304</v>
      </c>
      <c r="G138" s="101">
        <v>43899</v>
      </c>
      <c r="H138" s="87" t="s">
        <v>2988</v>
      </c>
      <c r="I138" s="90">
        <v>3.3599999999882622</v>
      </c>
      <c r="J138" s="88" t="s">
        <v>128</v>
      </c>
      <c r="K138" s="88" t="s">
        <v>132</v>
      </c>
      <c r="L138" s="89">
        <v>1.2969999999999999E-2</v>
      </c>
      <c r="M138" s="89">
        <v>1.7700000000112043E-2</v>
      </c>
      <c r="N138" s="90">
        <v>35154.720044000002</v>
      </c>
      <c r="O138" s="102">
        <v>106.63</v>
      </c>
      <c r="P138" s="90">
        <v>37.485480453999998</v>
      </c>
      <c r="Q138" s="91">
        <f t="shared" si="2"/>
        <v>2.9817033757042243E-3</v>
      </c>
      <c r="R138" s="91">
        <f>P138/'סכום נכסי הקרן'!$C$42</f>
        <v>3.07782882481123E-4</v>
      </c>
    </row>
    <row r="139" spans="2:18">
      <c r="B139" s="86" t="s">
        <v>3296</v>
      </c>
      <c r="C139" s="88" t="s">
        <v>2990</v>
      </c>
      <c r="D139" s="87" t="s">
        <v>3078</v>
      </c>
      <c r="E139" s="87"/>
      <c r="F139" s="87" t="s">
        <v>592</v>
      </c>
      <c r="G139" s="101">
        <v>43924</v>
      </c>
      <c r="H139" s="87" t="s">
        <v>130</v>
      </c>
      <c r="I139" s="90">
        <v>8.4900000007686192</v>
      </c>
      <c r="J139" s="88" t="s">
        <v>699</v>
      </c>
      <c r="K139" s="88" t="s">
        <v>132</v>
      </c>
      <c r="L139" s="89">
        <v>3.1400000000000004E-2</v>
      </c>
      <c r="M139" s="89">
        <v>2.6100000001946122E-2</v>
      </c>
      <c r="N139" s="90">
        <v>4625.005467</v>
      </c>
      <c r="O139" s="102">
        <v>109.99</v>
      </c>
      <c r="P139" s="90">
        <v>5.0870433409999993</v>
      </c>
      <c r="Q139" s="91">
        <f t="shared" si="2"/>
        <v>4.0463811903989727E-4</v>
      </c>
      <c r="R139" s="91">
        <f>P139/'סכום נכסי הקרן'!$C$42</f>
        <v>4.1768301855453716E-5</v>
      </c>
    </row>
    <row r="140" spans="2:18">
      <c r="B140" s="86" t="s">
        <v>3296</v>
      </c>
      <c r="C140" s="88" t="s">
        <v>2990</v>
      </c>
      <c r="D140" s="87" t="s">
        <v>3079</v>
      </c>
      <c r="E140" s="87"/>
      <c r="F140" s="87" t="s">
        <v>592</v>
      </c>
      <c r="G140" s="101">
        <v>44015</v>
      </c>
      <c r="H140" s="87" t="s">
        <v>130</v>
      </c>
      <c r="I140" s="90">
        <v>8.1900000003582729</v>
      </c>
      <c r="J140" s="88" t="s">
        <v>699</v>
      </c>
      <c r="K140" s="88" t="s">
        <v>132</v>
      </c>
      <c r="L140" s="89">
        <v>3.1E-2</v>
      </c>
      <c r="M140" s="89">
        <v>3.8200000002845111E-2</v>
      </c>
      <c r="N140" s="90">
        <v>3812.7660239999996</v>
      </c>
      <c r="O140" s="102">
        <v>99.56</v>
      </c>
      <c r="P140" s="90">
        <v>3.795989756</v>
      </c>
      <c r="Q140" s="91">
        <f t="shared" si="2"/>
        <v>3.0194398824614984E-4</v>
      </c>
      <c r="R140" s="91">
        <f>P140/'סכום נכסי הקרן'!$C$42</f>
        <v>3.1167818974715147E-5</v>
      </c>
    </row>
    <row r="141" spans="2:18">
      <c r="B141" s="86" t="s">
        <v>3296</v>
      </c>
      <c r="C141" s="88" t="s">
        <v>2990</v>
      </c>
      <c r="D141" s="87" t="s">
        <v>3080</v>
      </c>
      <c r="E141" s="87"/>
      <c r="F141" s="87" t="s">
        <v>592</v>
      </c>
      <c r="G141" s="101">
        <v>44108</v>
      </c>
      <c r="H141" s="87" t="s">
        <v>130</v>
      </c>
      <c r="I141" s="90">
        <v>8.0999999999832806</v>
      </c>
      <c r="J141" s="88" t="s">
        <v>699</v>
      </c>
      <c r="K141" s="88" t="s">
        <v>132</v>
      </c>
      <c r="L141" s="89">
        <v>3.1E-2</v>
      </c>
      <c r="M141" s="89">
        <v>4.1800000000033435E-2</v>
      </c>
      <c r="N141" s="90">
        <v>6184.3246019999997</v>
      </c>
      <c r="O141" s="102">
        <v>96.71</v>
      </c>
      <c r="P141" s="90">
        <v>5.9808605610000001</v>
      </c>
      <c r="Q141" s="91">
        <f t="shared" si="2"/>
        <v>4.7573492211827904E-4</v>
      </c>
      <c r="R141" s="91">
        <f>P141/'סכום נכסי הקרן'!$C$42</f>
        <v>4.9107187126524287E-5</v>
      </c>
    </row>
    <row r="142" spans="2:18">
      <c r="B142" s="86" t="s">
        <v>3296</v>
      </c>
      <c r="C142" s="88" t="s">
        <v>2990</v>
      </c>
      <c r="D142" s="87" t="s">
        <v>3081</v>
      </c>
      <c r="E142" s="87"/>
      <c r="F142" s="87" t="s">
        <v>592</v>
      </c>
      <c r="G142" s="101">
        <v>44200</v>
      </c>
      <c r="H142" s="87" t="s">
        <v>130</v>
      </c>
      <c r="I142" s="90">
        <v>8.0400000009853656</v>
      </c>
      <c r="J142" s="88" t="s">
        <v>699</v>
      </c>
      <c r="K142" s="88" t="s">
        <v>132</v>
      </c>
      <c r="L142" s="89">
        <v>3.1E-2</v>
      </c>
      <c r="M142" s="89">
        <v>4.4300000007390233E-2</v>
      </c>
      <c r="N142" s="90">
        <v>3208.510824</v>
      </c>
      <c r="O142" s="102">
        <v>94.89</v>
      </c>
      <c r="P142" s="90">
        <v>3.0445560249999999</v>
      </c>
      <c r="Q142" s="91">
        <f t="shared" si="2"/>
        <v>2.4217277909517745E-4</v>
      </c>
      <c r="R142" s="91">
        <f>P142/'סכום נכסי הקרן'!$C$42</f>
        <v>2.4998005038235491E-5</v>
      </c>
    </row>
    <row r="143" spans="2:18">
      <c r="B143" s="86" t="s">
        <v>3296</v>
      </c>
      <c r="C143" s="88" t="s">
        <v>2990</v>
      </c>
      <c r="D143" s="87" t="s">
        <v>3082</v>
      </c>
      <c r="E143" s="87"/>
      <c r="F143" s="87" t="s">
        <v>592</v>
      </c>
      <c r="G143" s="101">
        <v>44290</v>
      </c>
      <c r="H143" s="87" t="s">
        <v>130</v>
      </c>
      <c r="I143" s="90">
        <v>7.9999999996535749</v>
      </c>
      <c r="J143" s="88" t="s">
        <v>699</v>
      </c>
      <c r="K143" s="88" t="s">
        <v>132</v>
      </c>
      <c r="L143" s="89">
        <v>3.1E-2</v>
      </c>
      <c r="M143" s="89">
        <v>4.5799999998267872E-2</v>
      </c>
      <c r="N143" s="90">
        <v>6162.7400170000001</v>
      </c>
      <c r="O143" s="102">
        <v>93.68</v>
      </c>
      <c r="P143" s="90">
        <v>5.7732548499999998</v>
      </c>
      <c r="Q143" s="91">
        <f t="shared" si="2"/>
        <v>4.5922136428716624E-4</v>
      </c>
      <c r="R143" s="91">
        <f>P143/'סכום נכסי הקרן'!$C$42</f>
        <v>4.7402594218090461E-5</v>
      </c>
    </row>
    <row r="144" spans="2:18">
      <c r="B144" s="86" t="s">
        <v>3296</v>
      </c>
      <c r="C144" s="88" t="s">
        <v>2990</v>
      </c>
      <c r="D144" s="87" t="s">
        <v>3083</v>
      </c>
      <c r="E144" s="87"/>
      <c r="F144" s="87" t="s">
        <v>592</v>
      </c>
      <c r="G144" s="101">
        <v>44496</v>
      </c>
      <c r="H144" s="87" t="s">
        <v>130</v>
      </c>
      <c r="I144" s="90">
        <v>7.6400000001484933</v>
      </c>
      <c r="J144" s="88" t="s">
        <v>699</v>
      </c>
      <c r="K144" s="88" t="s">
        <v>132</v>
      </c>
      <c r="L144" s="89">
        <v>3.1E-2</v>
      </c>
      <c r="M144" s="89">
        <v>6.0800000000848529E-2</v>
      </c>
      <c r="N144" s="90">
        <v>6903.5871459999998</v>
      </c>
      <c r="O144" s="102">
        <v>81.94</v>
      </c>
      <c r="P144" s="90">
        <v>5.6567992940000007</v>
      </c>
      <c r="Q144" s="91">
        <f t="shared" si="2"/>
        <v>4.4995815303205597E-4</v>
      </c>
      <c r="R144" s="91">
        <f>P144/'סכום נכסי הקרן'!$C$42</f>
        <v>4.6446409949608001E-5</v>
      </c>
    </row>
    <row r="145" spans="2:18">
      <c r="B145" s="86" t="s">
        <v>3296</v>
      </c>
      <c r="C145" s="88" t="s">
        <v>2990</v>
      </c>
      <c r="D145" s="87" t="s">
        <v>3084</v>
      </c>
      <c r="E145" s="87"/>
      <c r="F145" s="87" t="s">
        <v>592</v>
      </c>
      <c r="G145" s="101">
        <v>44615</v>
      </c>
      <c r="H145" s="87" t="s">
        <v>130</v>
      </c>
      <c r="I145" s="90">
        <v>7.8299999994006102</v>
      </c>
      <c r="J145" s="88" t="s">
        <v>699</v>
      </c>
      <c r="K145" s="88" t="s">
        <v>132</v>
      </c>
      <c r="L145" s="89">
        <v>3.1E-2</v>
      </c>
      <c r="M145" s="89">
        <v>5.2599999996279651E-2</v>
      </c>
      <c r="N145" s="90">
        <v>8380.3247809999993</v>
      </c>
      <c r="O145" s="102">
        <v>86.6</v>
      </c>
      <c r="P145" s="90">
        <v>7.257361744999999</v>
      </c>
      <c r="Q145" s="91">
        <f t="shared" si="2"/>
        <v>5.7727151290824959E-4</v>
      </c>
      <c r="R145" s="91">
        <f>P145/'סכום נכסי הקרן'!$C$42</f>
        <v>5.9588184279120791E-5</v>
      </c>
    </row>
    <row r="146" spans="2:18">
      <c r="B146" s="86" t="s">
        <v>3296</v>
      </c>
      <c r="C146" s="88" t="s">
        <v>2990</v>
      </c>
      <c r="D146" s="87" t="s">
        <v>3085</v>
      </c>
      <c r="E146" s="87"/>
      <c r="F146" s="87" t="s">
        <v>592</v>
      </c>
      <c r="G146" s="101">
        <v>44753</v>
      </c>
      <c r="H146" s="87" t="s">
        <v>130</v>
      </c>
      <c r="I146" s="90">
        <v>8.1900000000041864</v>
      </c>
      <c r="J146" s="88" t="s">
        <v>699</v>
      </c>
      <c r="K146" s="88" t="s">
        <v>132</v>
      </c>
      <c r="L146" s="89">
        <v>3.2599999999999997E-2</v>
      </c>
      <c r="M146" s="89">
        <v>3.6799999999665114E-2</v>
      </c>
      <c r="N146" s="90">
        <v>12370.955894999999</v>
      </c>
      <c r="O146" s="102">
        <v>96.55</v>
      </c>
      <c r="P146" s="90">
        <v>11.944158504999999</v>
      </c>
      <c r="Q146" s="91">
        <f t="shared" si="2"/>
        <v>9.5007286295845051E-4</v>
      </c>
      <c r="R146" s="91">
        <f>P146/'סכום נכסי הקרן'!$C$42</f>
        <v>9.8070172476288488E-5</v>
      </c>
    </row>
    <row r="147" spans="2:18">
      <c r="B147" s="86" t="s">
        <v>3296</v>
      </c>
      <c r="C147" s="88" t="s">
        <v>2990</v>
      </c>
      <c r="D147" s="87" t="s">
        <v>3086</v>
      </c>
      <c r="E147" s="87"/>
      <c r="F147" s="87" t="s">
        <v>592</v>
      </c>
      <c r="G147" s="101">
        <v>43011</v>
      </c>
      <c r="H147" s="87" t="s">
        <v>130</v>
      </c>
      <c r="I147" s="90">
        <v>8.2100000000394431</v>
      </c>
      <c r="J147" s="88" t="s">
        <v>699</v>
      </c>
      <c r="K147" s="88" t="s">
        <v>132</v>
      </c>
      <c r="L147" s="89">
        <v>3.9E-2</v>
      </c>
      <c r="M147" s="89">
        <v>3.149999999895596E-2</v>
      </c>
      <c r="N147" s="90">
        <v>3806.9044269999999</v>
      </c>
      <c r="O147" s="102">
        <v>113.22</v>
      </c>
      <c r="P147" s="90">
        <v>4.3101772229999993</v>
      </c>
      <c r="Q147" s="91">
        <f t="shared" si="2"/>
        <v>3.4284394437663349E-4</v>
      </c>
      <c r="R147" s="91">
        <f>P147/'סכום נכסי הקרן'!$C$42</f>
        <v>3.5389669643619658E-5</v>
      </c>
    </row>
    <row r="148" spans="2:18">
      <c r="B148" s="86" t="s">
        <v>3296</v>
      </c>
      <c r="C148" s="88" t="s">
        <v>2990</v>
      </c>
      <c r="D148" s="87" t="s">
        <v>3087</v>
      </c>
      <c r="E148" s="87"/>
      <c r="F148" s="87" t="s">
        <v>592</v>
      </c>
      <c r="G148" s="101">
        <v>43104</v>
      </c>
      <c r="H148" s="87" t="s">
        <v>130</v>
      </c>
      <c r="I148" s="90">
        <v>7.9900000000296121</v>
      </c>
      <c r="J148" s="88" t="s">
        <v>699</v>
      </c>
      <c r="K148" s="88" t="s">
        <v>132</v>
      </c>
      <c r="L148" s="89">
        <v>3.8199999999999998E-2</v>
      </c>
      <c r="M148" s="89">
        <v>4.0400000000225617E-2</v>
      </c>
      <c r="N148" s="90">
        <v>6764.4559170000002</v>
      </c>
      <c r="O148" s="102">
        <v>104.84</v>
      </c>
      <c r="P148" s="90">
        <v>7.0918556209999997</v>
      </c>
      <c r="Q148" s="91">
        <f t="shared" si="2"/>
        <v>5.6410667781333582E-4</v>
      </c>
      <c r="R148" s="91">
        <f>P148/'סכום נכסי הקרן'!$C$42</f>
        <v>5.822925940218055E-5</v>
      </c>
    </row>
    <row r="149" spans="2:18">
      <c r="B149" s="86" t="s">
        <v>3296</v>
      </c>
      <c r="C149" s="88" t="s">
        <v>2990</v>
      </c>
      <c r="D149" s="87" t="s">
        <v>3088</v>
      </c>
      <c r="E149" s="87"/>
      <c r="F149" s="87" t="s">
        <v>592</v>
      </c>
      <c r="G149" s="101">
        <v>43194</v>
      </c>
      <c r="H149" s="87" t="s">
        <v>130</v>
      </c>
      <c r="I149" s="90">
        <v>8.1999999997948372</v>
      </c>
      <c r="J149" s="88" t="s">
        <v>699</v>
      </c>
      <c r="K149" s="88" t="s">
        <v>132</v>
      </c>
      <c r="L149" s="89">
        <v>3.7900000000000003E-2</v>
      </c>
      <c r="M149" s="89">
        <v>3.2399999998769025E-2</v>
      </c>
      <c r="N149" s="90">
        <v>4364.4098379999996</v>
      </c>
      <c r="O149" s="102">
        <v>111.68</v>
      </c>
      <c r="P149" s="90">
        <v>4.8741729649999996</v>
      </c>
      <c r="Q149" s="91">
        <f t="shared" si="2"/>
        <v>3.877057945500054E-4</v>
      </c>
      <c r="R149" s="91">
        <f>P149/'סכום נכסי הקרן'!$C$42</f>
        <v>4.0020482242990163E-5</v>
      </c>
    </row>
    <row r="150" spans="2:18">
      <c r="B150" s="86" t="s">
        <v>3296</v>
      </c>
      <c r="C150" s="88" t="s">
        <v>2990</v>
      </c>
      <c r="D150" s="87" t="s">
        <v>3089</v>
      </c>
      <c r="E150" s="87"/>
      <c r="F150" s="87" t="s">
        <v>592</v>
      </c>
      <c r="G150" s="101">
        <v>43285</v>
      </c>
      <c r="H150" s="87" t="s">
        <v>130</v>
      </c>
      <c r="I150" s="90">
        <v>8.1499999998162771</v>
      </c>
      <c r="J150" s="88" t="s">
        <v>699</v>
      </c>
      <c r="K150" s="88" t="s">
        <v>132</v>
      </c>
      <c r="L150" s="89">
        <v>4.0099999999999997E-2</v>
      </c>
      <c r="M150" s="89">
        <v>3.2499999998468983E-2</v>
      </c>
      <c r="N150" s="90">
        <v>5822.4184800000003</v>
      </c>
      <c r="O150" s="102">
        <v>112.18</v>
      </c>
      <c r="P150" s="90">
        <v>6.5315890479999998</v>
      </c>
      <c r="Q150" s="91">
        <f t="shared" si="2"/>
        <v>5.1954145651229541E-4</v>
      </c>
      <c r="R150" s="91">
        <f>P150/'סכום נכסי הקרן'!$C$42</f>
        <v>5.3629065975091639E-5</v>
      </c>
    </row>
    <row r="151" spans="2:18">
      <c r="B151" s="86" t="s">
        <v>3296</v>
      </c>
      <c r="C151" s="88" t="s">
        <v>2990</v>
      </c>
      <c r="D151" s="87" t="s">
        <v>3090</v>
      </c>
      <c r="E151" s="87"/>
      <c r="F151" s="87" t="s">
        <v>592</v>
      </c>
      <c r="G151" s="101">
        <v>43377</v>
      </c>
      <c r="H151" s="87" t="s">
        <v>130</v>
      </c>
      <c r="I151" s="90">
        <v>8.0999999998272987</v>
      </c>
      <c r="J151" s="88" t="s">
        <v>699</v>
      </c>
      <c r="K151" s="88" t="s">
        <v>132</v>
      </c>
      <c r="L151" s="89">
        <v>3.9699999999999999E-2</v>
      </c>
      <c r="M151" s="89">
        <v>3.4999999999214992E-2</v>
      </c>
      <c r="N151" s="90">
        <v>11640.896159000002</v>
      </c>
      <c r="O151" s="102">
        <v>109.43</v>
      </c>
      <c r="P151" s="90">
        <v>12.738632831999999</v>
      </c>
      <c r="Q151" s="91">
        <f t="shared" si="2"/>
        <v>1.0132676454191743E-3</v>
      </c>
      <c r="R151" s="91">
        <f>P151/'סכום נכסי הקרן'!$C$42</f>
        <v>1.0459338080814854E-4</v>
      </c>
    </row>
    <row r="152" spans="2:18">
      <c r="B152" s="86" t="s">
        <v>3296</v>
      </c>
      <c r="C152" s="88" t="s">
        <v>2990</v>
      </c>
      <c r="D152" s="87" t="s">
        <v>3091</v>
      </c>
      <c r="E152" s="87"/>
      <c r="F152" s="87" t="s">
        <v>592</v>
      </c>
      <c r="G152" s="101">
        <v>43469</v>
      </c>
      <c r="H152" s="87" t="s">
        <v>130</v>
      </c>
      <c r="I152" s="90">
        <v>8.2100000004335278</v>
      </c>
      <c r="J152" s="88" t="s">
        <v>699</v>
      </c>
      <c r="K152" s="88" t="s">
        <v>132</v>
      </c>
      <c r="L152" s="89">
        <v>4.1700000000000001E-2</v>
      </c>
      <c r="M152" s="89">
        <v>2.9100000001723664E-2</v>
      </c>
      <c r="N152" s="90">
        <v>8223.2030620000005</v>
      </c>
      <c r="O152" s="102">
        <v>116.41</v>
      </c>
      <c r="P152" s="90">
        <v>9.572630985</v>
      </c>
      <c r="Q152" s="91">
        <f t="shared" si="2"/>
        <v>7.6143471489904877E-4</v>
      </c>
      <c r="R152" s="91">
        <f>P152/'סכום נכסי הקרן'!$C$42</f>
        <v>7.8598217811478498E-5</v>
      </c>
    </row>
    <row r="153" spans="2:18">
      <c r="B153" s="86" t="s">
        <v>3296</v>
      </c>
      <c r="C153" s="88" t="s">
        <v>2990</v>
      </c>
      <c r="D153" s="87" t="s">
        <v>3092</v>
      </c>
      <c r="E153" s="87"/>
      <c r="F153" s="87" t="s">
        <v>592</v>
      </c>
      <c r="G153" s="101">
        <v>43559</v>
      </c>
      <c r="H153" s="87" t="s">
        <v>130</v>
      </c>
      <c r="I153" s="90">
        <v>8.2299999998766289</v>
      </c>
      <c r="J153" s="88" t="s">
        <v>699</v>
      </c>
      <c r="K153" s="88" t="s">
        <v>132</v>
      </c>
      <c r="L153" s="89">
        <v>3.7200000000000004E-2</v>
      </c>
      <c r="M153" s="89">
        <v>3.1599999999666062E-2</v>
      </c>
      <c r="N153" s="90">
        <v>19526.109558</v>
      </c>
      <c r="O153" s="102">
        <v>110.42</v>
      </c>
      <c r="P153" s="90">
        <v>21.560730742000001</v>
      </c>
      <c r="Q153" s="91">
        <f t="shared" si="2"/>
        <v>1.7150027919466413E-3</v>
      </c>
      <c r="R153" s="91">
        <f>P153/'סכום נכסי הקרן'!$C$42</f>
        <v>1.7702917971974415E-4</v>
      </c>
    </row>
    <row r="154" spans="2:18">
      <c r="B154" s="86" t="s">
        <v>3296</v>
      </c>
      <c r="C154" s="88" t="s">
        <v>2990</v>
      </c>
      <c r="D154" s="87" t="s">
        <v>3093</v>
      </c>
      <c r="E154" s="87"/>
      <c r="F154" s="87" t="s">
        <v>592</v>
      </c>
      <c r="G154" s="101">
        <v>43742</v>
      </c>
      <c r="H154" s="87" t="s">
        <v>130</v>
      </c>
      <c r="I154" s="90">
        <v>8.0999999999357186</v>
      </c>
      <c r="J154" s="88" t="s">
        <v>699</v>
      </c>
      <c r="K154" s="88" t="s">
        <v>132</v>
      </c>
      <c r="L154" s="89">
        <v>3.1E-2</v>
      </c>
      <c r="M154" s="89">
        <v>4.1999999999632692E-2</v>
      </c>
      <c r="N154" s="90">
        <v>22732.544192000005</v>
      </c>
      <c r="O154" s="102">
        <v>95.81</v>
      </c>
      <c r="P154" s="90">
        <v>21.780051904000004</v>
      </c>
      <c r="Q154" s="91">
        <f t="shared" si="2"/>
        <v>1.7324482305852435E-3</v>
      </c>
      <c r="R154" s="91">
        <f>P154/'סכום נכסי הקרן'!$C$42</f>
        <v>1.7882996494676844E-4</v>
      </c>
    </row>
    <row r="155" spans="2:18">
      <c r="B155" s="86" t="s">
        <v>3296</v>
      </c>
      <c r="C155" s="88" t="s">
        <v>2990</v>
      </c>
      <c r="D155" s="87" t="s">
        <v>3094</v>
      </c>
      <c r="E155" s="87"/>
      <c r="F155" s="87" t="s">
        <v>592</v>
      </c>
      <c r="G155" s="101">
        <v>42935</v>
      </c>
      <c r="H155" s="87" t="s">
        <v>130</v>
      </c>
      <c r="I155" s="90">
        <v>8.1700000000423234</v>
      </c>
      <c r="J155" s="88" t="s">
        <v>699</v>
      </c>
      <c r="K155" s="88" t="s">
        <v>132</v>
      </c>
      <c r="L155" s="89">
        <v>4.0800000000000003E-2</v>
      </c>
      <c r="M155" s="89">
        <v>3.1300000000209181E-2</v>
      </c>
      <c r="N155" s="90">
        <v>17831.653232000001</v>
      </c>
      <c r="O155" s="102">
        <v>115.28</v>
      </c>
      <c r="P155" s="90">
        <v>20.556329788999999</v>
      </c>
      <c r="Q155" s="91">
        <f t="shared" si="2"/>
        <v>1.6351098393727582E-3</v>
      </c>
      <c r="R155" s="91">
        <f>P155/'סכום נכסי הקרן'!$C$42</f>
        <v>1.6878232209014852E-4</v>
      </c>
    </row>
    <row r="156" spans="2:18">
      <c r="B156" s="86" t="s">
        <v>3279</v>
      </c>
      <c r="C156" s="88" t="s">
        <v>2990</v>
      </c>
      <c r="D156" s="87" t="s">
        <v>3095</v>
      </c>
      <c r="E156" s="87"/>
      <c r="F156" s="87" t="s">
        <v>304</v>
      </c>
      <c r="G156" s="101">
        <v>40742</v>
      </c>
      <c r="H156" s="87" t="s">
        <v>2988</v>
      </c>
      <c r="I156" s="90">
        <v>5.6300000000036787</v>
      </c>
      <c r="J156" s="88" t="s">
        <v>342</v>
      </c>
      <c r="K156" s="88" t="s">
        <v>132</v>
      </c>
      <c r="L156" s="89">
        <v>0.06</v>
      </c>
      <c r="M156" s="89">
        <v>1.4799999999957942E-2</v>
      </c>
      <c r="N156" s="90">
        <v>65911.546556999994</v>
      </c>
      <c r="O156" s="102">
        <v>144.31</v>
      </c>
      <c r="P156" s="90">
        <v>95.116951855000025</v>
      </c>
      <c r="Q156" s="91">
        <f t="shared" si="2"/>
        <v>7.5658770542044963E-3</v>
      </c>
      <c r="R156" s="91">
        <f>P156/'סכום נכסי הקרן'!$C$42</f>
        <v>7.8097890863837633E-4</v>
      </c>
    </row>
    <row r="157" spans="2:18">
      <c r="B157" s="86" t="s">
        <v>3279</v>
      </c>
      <c r="C157" s="88" t="s">
        <v>2990</v>
      </c>
      <c r="D157" s="87" t="s">
        <v>3096</v>
      </c>
      <c r="E157" s="87"/>
      <c r="F157" s="87" t="s">
        <v>304</v>
      </c>
      <c r="G157" s="101">
        <v>42201</v>
      </c>
      <c r="H157" s="87" t="s">
        <v>2988</v>
      </c>
      <c r="I157" s="90">
        <v>5.1700000001008117</v>
      </c>
      <c r="J157" s="88" t="s">
        <v>342</v>
      </c>
      <c r="K157" s="88" t="s">
        <v>132</v>
      </c>
      <c r="L157" s="89">
        <v>4.2030000000000005E-2</v>
      </c>
      <c r="M157" s="89">
        <v>2.7000000001080118E-2</v>
      </c>
      <c r="N157" s="90">
        <v>4717.5907090000001</v>
      </c>
      <c r="O157" s="102">
        <v>117.75</v>
      </c>
      <c r="P157" s="90">
        <v>5.554962731999999</v>
      </c>
      <c r="Q157" s="91">
        <f t="shared" si="2"/>
        <v>4.4185777878026709E-4</v>
      </c>
      <c r="R157" s="91">
        <f>P157/'סכום נכסי הקרן'!$C$42</f>
        <v>4.5610258185919366E-5</v>
      </c>
    </row>
    <row r="158" spans="2:18">
      <c r="B158" s="86" t="s">
        <v>3297</v>
      </c>
      <c r="C158" s="88" t="s">
        <v>2990</v>
      </c>
      <c r="D158" s="87" t="s">
        <v>3097</v>
      </c>
      <c r="E158" s="87"/>
      <c r="F158" s="87" t="s">
        <v>304</v>
      </c>
      <c r="G158" s="101">
        <v>42521</v>
      </c>
      <c r="H158" s="87" t="s">
        <v>2988</v>
      </c>
      <c r="I158" s="90">
        <v>1.8099999999390313</v>
      </c>
      <c r="J158" s="88" t="s">
        <v>128</v>
      </c>
      <c r="K158" s="88" t="s">
        <v>132</v>
      </c>
      <c r="L158" s="89">
        <v>2.3E-2</v>
      </c>
      <c r="M158" s="89">
        <v>2.9699999997038654E-2</v>
      </c>
      <c r="N158" s="90">
        <v>4236.6366989999997</v>
      </c>
      <c r="O158" s="102">
        <v>108.4</v>
      </c>
      <c r="P158" s="90">
        <v>4.592514188</v>
      </c>
      <c r="Q158" s="91">
        <f t="shared" si="2"/>
        <v>3.6530184197940395E-4</v>
      </c>
      <c r="R158" s="91">
        <f>P158/'סכום נכסי הקרן'!$C$42</f>
        <v>3.7707860150082796E-5</v>
      </c>
    </row>
    <row r="159" spans="2:18">
      <c r="B159" s="86" t="s">
        <v>3298</v>
      </c>
      <c r="C159" s="88" t="s">
        <v>2990</v>
      </c>
      <c r="D159" s="87" t="s">
        <v>3098</v>
      </c>
      <c r="E159" s="87"/>
      <c r="F159" s="87" t="s">
        <v>592</v>
      </c>
      <c r="G159" s="101">
        <v>44592</v>
      </c>
      <c r="H159" s="87" t="s">
        <v>130</v>
      </c>
      <c r="I159" s="90">
        <v>12.210000000484076</v>
      </c>
      <c r="J159" s="88" t="s">
        <v>699</v>
      </c>
      <c r="K159" s="88" t="s">
        <v>132</v>
      </c>
      <c r="L159" s="89">
        <v>2.7473999999999998E-2</v>
      </c>
      <c r="M159" s="89">
        <v>3.8100000000981016E-2</v>
      </c>
      <c r="N159" s="90">
        <v>7181.8284409999997</v>
      </c>
      <c r="O159" s="102">
        <v>86.58</v>
      </c>
      <c r="P159" s="90">
        <v>6.2180274190000002</v>
      </c>
      <c r="Q159" s="91">
        <f t="shared" si="2"/>
        <v>4.9459985895619824E-4</v>
      </c>
      <c r="R159" s="91">
        <f>P159/'סכום נכסי הקרן'!$C$42</f>
        <v>5.105449841345864E-5</v>
      </c>
    </row>
    <row r="160" spans="2:18">
      <c r="B160" s="86" t="s">
        <v>3298</v>
      </c>
      <c r="C160" s="88" t="s">
        <v>2990</v>
      </c>
      <c r="D160" s="87" t="s">
        <v>3099</v>
      </c>
      <c r="E160" s="87"/>
      <c r="F160" s="87" t="s">
        <v>592</v>
      </c>
      <c r="G160" s="101">
        <v>44837</v>
      </c>
      <c r="H160" s="87" t="s">
        <v>130</v>
      </c>
      <c r="I160" s="90">
        <v>12.049999999788268</v>
      </c>
      <c r="J160" s="88" t="s">
        <v>699</v>
      </c>
      <c r="K160" s="88" t="s">
        <v>132</v>
      </c>
      <c r="L160" s="89">
        <v>3.9636999999999999E-2</v>
      </c>
      <c r="M160" s="89">
        <v>3.3999999998745298E-2</v>
      </c>
      <c r="N160" s="90">
        <v>6251.5448740000002</v>
      </c>
      <c r="O160" s="102">
        <v>101.99</v>
      </c>
      <c r="P160" s="90">
        <v>6.375950327</v>
      </c>
      <c r="Q160" s="91">
        <f t="shared" si="2"/>
        <v>5.0716150314967373E-4</v>
      </c>
      <c r="R160" s="91">
        <f>P160/'סכום נכסי הקרן'!$C$42</f>
        <v>5.235115960721571E-5</v>
      </c>
    </row>
    <row r="161" spans="2:18">
      <c r="B161" s="86" t="s">
        <v>3299</v>
      </c>
      <c r="C161" s="88" t="s">
        <v>2989</v>
      </c>
      <c r="D161" s="87" t="s">
        <v>3100</v>
      </c>
      <c r="E161" s="87"/>
      <c r="F161" s="87" t="s">
        <v>592</v>
      </c>
      <c r="G161" s="101">
        <v>42432</v>
      </c>
      <c r="H161" s="87" t="s">
        <v>130</v>
      </c>
      <c r="I161" s="90">
        <v>4.7599999999073077</v>
      </c>
      <c r="J161" s="88" t="s">
        <v>699</v>
      </c>
      <c r="K161" s="88" t="s">
        <v>132</v>
      </c>
      <c r="L161" s="89">
        <v>2.5399999999999999E-2</v>
      </c>
      <c r="M161" s="89">
        <v>1.6899999999680494E-2</v>
      </c>
      <c r="N161" s="90">
        <v>24844.153865999997</v>
      </c>
      <c r="O161" s="102">
        <v>114.64</v>
      </c>
      <c r="P161" s="90">
        <v>28.481338238999999</v>
      </c>
      <c r="Q161" s="91">
        <f t="shared" si="2"/>
        <v>2.2654878994018109E-3</v>
      </c>
      <c r="R161" s="91">
        <f>P161/'סכום נכסי הקרן'!$C$42</f>
        <v>2.338523682756704E-4</v>
      </c>
    </row>
    <row r="162" spans="2:18">
      <c r="B162" s="86" t="s">
        <v>3300</v>
      </c>
      <c r="C162" s="88" t="s">
        <v>2990</v>
      </c>
      <c r="D162" s="87" t="s">
        <v>3101</v>
      </c>
      <c r="E162" s="87"/>
      <c r="F162" s="87" t="s">
        <v>592</v>
      </c>
      <c r="G162" s="101">
        <v>42242</v>
      </c>
      <c r="H162" s="87" t="s">
        <v>130</v>
      </c>
      <c r="I162" s="90">
        <v>3.4000000000090673</v>
      </c>
      <c r="J162" s="88" t="s">
        <v>600</v>
      </c>
      <c r="K162" s="88" t="s">
        <v>132</v>
      </c>
      <c r="L162" s="89">
        <v>2.3599999999999999E-2</v>
      </c>
      <c r="M162" s="89">
        <v>2.5500000000011333E-2</v>
      </c>
      <c r="N162" s="90">
        <v>41151.976005999997</v>
      </c>
      <c r="O162" s="102">
        <v>107.19</v>
      </c>
      <c r="P162" s="90">
        <v>44.110806649000004</v>
      </c>
      <c r="Q162" s="91">
        <f t="shared" si="2"/>
        <v>3.5087009556075957E-3</v>
      </c>
      <c r="R162" s="91">
        <f>P162/'סכום נכסי הקרן'!$C$42</f>
        <v>3.6218159816991171E-4</v>
      </c>
    </row>
    <row r="163" spans="2:18">
      <c r="B163" s="86" t="s">
        <v>3301</v>
      </c>
      <c r="C163" s="88" t="s">
        <v>2989</v>
      </c>
      <c r="D163" s="87">
        <v>7134</v>
      </c>
      <c r="E163" s="87"/>
      <c r="F163" s="87" t="s">
        <v>592</v>
      </c>
      <c r="G163" s="101">
        <v>43705</v>
      </c>
      <c r="H163" s="87" t="s">
        <v>130</v>
      </c>
      <c r="I163" s="90">
        <v>5.6300000007298792</v>
      </c>
      <c r="J163" s="88" t="s">
        <v>699</v>
      </c>
      <c r="K163" s="88" t="s">
        <v>132</v>
      </c>
      <c r="L163" s="89">
        <v>0.04</v>
      </c>
      <c r="M163" s="89">
        <v>3.1400000002445277E-2</v>
      </c>
      <c r="N163" s="90">
        <v>2399.3971529999999</v>
      </c>
      <c r="O163" s="102">
        <v>112.49</v>
      </c>
      <c r="P163" s="90">
        <v>2.6990817809999994</v>
      </c>
      <c r="Q163" s="91">
        <f t="shared" si="2"/>
        <v>2.1469275997636832E-4</v>
      </c>
      <c r="R163" s="91">
        <f>P163/'סכום נכסי הקרן'!$C$42</f>
        <v>2.2161411846591854E-5</v>
      </c>
    </row>
    <row r="164" spans="2:18">
      <c r="B164" s="86" t="s">
        <v>3301</v>
      </c>
      <c r="C164" s="88" t="s">
        <v>2989</v>
      </c>
      <c r="D164" s="87" t="s">
        <v>3102</v>
      </c>
      <c r="E164" s="87"/>
      <c r="F164" s="87" t="s">
        <v>592</v>
      </c>
      <c r="G164" s="101">
        <v>43256</v>
      </c>
      <c r="H164" s="87" t="s">
        <v>130</v>
      </c>
      <c r="I164" s="90">
        <v>5.6400000000683601</v>
      </c>
      <c r="J164" s="88" t="s">
        <v>699</v>
      </c>
      <c r="K164" s="88" t="s">
        <v>132</v>
      </c>
      <c r="L164" s="89">
        <v>0.04</v>
      </c>
      <c r="M164" s="89">
        <v>3.0500000000355111E-2</v>
      </c>
      <c r="N164" s="90">
        <v>39421.890520000001</v>
      </c>
      <c r="O164" s="102">
        <v>114.29</v>
      </c>
      <c r="P164" s="90">
        <v>45.055276028000009</v>
      </c>
      <c r="Q164" s="91">
        <f t="shared" si="2"/>
        <v>3.5838267776994153E-3</v>
      </c>
      <c r="R164" s="91">
        <f>P164/'סכום נכסי הקרן'!$C$42</f>
        <v>3.6993637426890018E-4</v>
      </c>
    </row>
    <row r="165" spans="2:18">
      <c r="B165" s="86" t="s">
        <v>3302</v>
      </c>
      <c r="C165" s="88" t="s">
        <v>2990</v>
      </c>
      <c r="D165" s="87" t="s">
        <v>3103</v>
      </c>
      <c r="E165" s="87"/>
      <c r="F165" s="87" t="s">
        <v>586</v>
      </c>
      <c r="G165" s="101">
        <v>44376</v>
      </c>
      <c r="H165" s="87" t="s">
        <v>312</v>
      </c>
      <c r="I165" s="90">
        <v>5.3799999999942232</v>
      </c>
      <c r="J165" s="88" t="s">
        <v>128</v>
      </c>
      <c r="K165" s="88" t="s">
        <v>132</v>
      </c>
      <c r="L165" s="89">
        <v>5.9000000000000004E-2</v>
      </c>
      <c r="M165" s="89">
        <v>5.7699999999934665E-2</v>
      </c>
      <c r="N165" s="90">
        <v>430177.41554999998</v>
      </c>
      <c r="O165" s="102">
        <v>98.19</v>
      </c>
      <c r="P165" s="90">
        <v>422.39122258800001</v>
      </c>
      <c r="Q165" s="91">
        <f t="shared" si="2"/>
        <v>3.3598217736704537E-2</v>
      </c>
      <c r="R165" s="91">
        <f>P165/'סכום נכסי הקרן'!$C$42</f>
        <v>3.4681371680001434E-3</v>
      </c>
    </row>
    <row r="166" spans="2:18">
      <c r="B166" s="86" t="s">
        <v>3302</v>
      </c>
      <c r="C166" s="88" t="s">
        <v>2990</v>
      </c>
      <c r="D166" s="87" t="s">
        <v>3104</v>
      </c>
      <c r="E166" s="87"/>
      <c r="F166" s="87" t="s">
        <v>586</v>
      </c>
      <c r="G166" s="101">
        <v>44431</v>
      </c>
      <c r="H166" s="87" t="s">
        <v>312</v>
      </c>
      <c r="I166" s="90">
        <v>5.3799999999893071</v>
      </c>
      <c r="J166" s="88" t="s">
        <v>128</v>
      </c>
      <c r="K166" s="88" t="s">
        <v>132</v>
      </c>
      <c r="L166" s="89">
        <v>5.9000000000000004E-2</v>
      </c>
      <c r="M166" s="89">
        <v>5.759999999992324E-2</v>
      </c>
      <c r="N166" s="90">
        <v>74252.153625999999</v>
      </c>
      <c r="O166" s="102">
        <v>98.24</v>
      </c>
      <c r="P166" s="90">
        <v>72.945318881000006</v>
      </c>
      <c r="Q166" s="91">
        <f t="shared" si="2"/>
        <v>5.8022813344010288E-3</v>
      </c>
      <c r="R166" s="91">
        <f>P166/'סכום נכסי הקרן'!$C$42</f>
        <v>5.9893378014054858E-4</v>
      </c>
    </row>
    <row r="167" spans="2:18">
      <c r="B167" s="86" t="s">
        <v>3302</v>
      </c>
      <c r="C167" s="88" t="s">
        <v>2990</v>
      </c>
      <c r="D167" s="87" t="s">
        <v>3105</v>
      </c>
      <c r="E167" s="87"/>
      <c r="F167" s="87" t="s">
        <v>586</v>
      </c>
      <c r="G167" s="101">
        <v>44859</v>
      </c>
      <c r="H167" s="87" t="s">
        <v>312</v>
      </c>
      <c r="I167" s="90">
        <v>5.380000000007537</v>
      </c>
      <c r="J167" s="88" t="s">
        <v>128</v>
      </c>
      <c r="K167" s="88" t="s">
        <v>132</v>
      </c>
      <c r="L167" s="89">
        <v>5.9000000000000004E-2</v>
      </c>
      <c r="M167" s="89">
        <v>5.3400000000042074E-2</v>
      </c>
      <c r="N167" s="90">
        <v>227357.75887899997</v>
      </c>
      <c r="O167" s="102">
        <v>100.38</v>
      </c>
      <c r="P167" s="90">
        <v>228.22172800599998</v>
      </c>
      <c r="Q167" s="91">
        <f t="shared" si="2"/>
        <v>1.8153415364106071E-2</v>
      </c>
      <c r="R167" s="91">
        <f>P167/'סכום נכסי הקרן'!$C$42</f>
        <v>1.8738653057070276E-3</v>
      </c>
    </row>
    <row r="168" spans="2:18">
      <c r="B168" s="86" t="s">
        <v>3303</v>
      </c>
      <c r="C168" s="88" t="s">
        <v>2990</v>
      </c>
      <c r="D168" s="87" t="s">
        <v>3106</v>
      </c>
      <c r="E168" s="87"/>
      <c r="F168" s="87" t="s">
        <v>586</v>
      </c>
      <c r="G168" s="101">
        <v>42516</v>
      </c>
      <c r="H168" s="87" t="s">
        <v>312</v>
      </c>
      <c r="I168" s="90">
        <v>3.7700000000359397</v>
      </c>
      <c r="J168" s="88" t="s">
        <v>360</v>
      </c>
      <c r="K168" s="88" t="s">
        <v>132</v>
      </c>
      <c r="L168" s="89">
        <v>2.3269999999999999E-2</v>
      </c>
      <c r="M168" s="89">
        <v>2.8200000000212472E-2</v>
      </c>
      <c r="N168" s="90">
        <v>41093.402407000001</v>
      </c>
      <c r="O168" s="102">
        <v>107.66</v>
      </c>
      <c r="P168" s="90">
        <v>44.241156232999998</v>
      </c>
      <c r="Q168" s="91">
        <f t="shared" si="2"/>
        <v>3.5190693379766407E-3</v>
      </c>
      <c r="R168" s="91">
        <f>P168/'סכום נכסי הקרן'!$C$42</f>
        <v>3.6325186244844928E-4</v>
      </c>
    </row>
    <row r="169" spans="2:18">
      <c r="B169" s="86" t="s">
        <v>3304</v>
      </c>
      <c r="C169" s="88" t="s">
        <v>2989</v>
      </c>
      <c r="D169" s="87" t="s">
        <v>3107</v>
      </c>
      <c r="E169" s="87"/>
      <c r="F169" s="87" t="s">
        <v>304</v>
      </c>
      <c r="G169" s="101">
        <v>42978</v>
      </c>
      <c r="H169" s="87" t="s">
        <v>2988</v>
      </c>
      <c r="I169" s="90">
        <v>1.1899999999606925</v>
      </c>
      <c r="J169" s="88" t="s">
        <v>128</v>
      </c>
      <c r="K169" s="88" t="s">
        <v>132</v>
      </c>
      <c r="L169" s="89">
        <v>2.76E-2</v>
      </c>
      <c r="M169" s="89">
        <v>5.22999999987225E-2</v>
      </c>
      <c r="N169" s="90">
        <v>20742.295051000001</v>
      </c>
      <c r="O169" s="102">
        <v>98.12</v>
      </c>
      <c r="P169" s="90">
        <v>20.35234002</v>
      </c>
      <c r="Q169" s="91">
        <f t="shared" si="2"/>
        <v>1.6188839040113903E-3</v>
      </c>
      <c r="R169" s="91">
        <f>P169/'סכום נכסי הקרן'!$C$42</f>
        <v>1.6710741867850563E-4</v>
      </c>
    </row>
    <row r="170" spans="2:18">
      <c r="B170" s="86" t="s">
        <v>3305</v>
      </c>
      <c r="C170" s="88" t="s">
        <v>2990</v>
      </c>
      <c r="D170" s="87" t="s">
        <v>3108</v>
      </c>
      <c r="E170" s="87"/>
      <c r="F170" s="87" t="s">
        <v>592</v>
      </c>
      <c r="G170" s="101">
        <v>42794</v>
      </c>
      <c r="H170" s="87" t="s">
        <v>130</v>
      </c>
      <c r="I170" s="90">
        <v>5.6000000000269612</v>
      </c>
      <c r="J170" s="88" t="s">
        <v>699</v>
      </c>
      <c r="K170" s="88" t="s">
        <v>132</v>
      </c>
      <c r="L170" s="89">
        <v>2.8999999999999998E-2</v>
      </c>
      <c r="M170" s="89">
        <v>1.8900000000047185E-2</v>
      </c>
      <c r="N170" s="90">
        <v>63762.664082000003</v>
      </c>
      <c r="O170" s="102">
        <v>116.34</v>
      </c>
      <c r="P170" s="90">
        <v>74.181486684999996</v>
      </c>
      <c r="Q170" s="91">
        <f t="shared" si="2"/>
        <v>5.9006096916604947E-3</v>
      </c>
      <c r="R170" s="91">
        <f>P170/'סכום נכסי הקרן'!$C$42</f>
        <v>6.0908361109742717E-4</v>
      </c>
    </row>
    <row r="171" spans="2:18">
      <c r="B171" s="86" t="s">
        <v>3306</v>
      </c>
      <c r="C171" s="88" t="s">
        <v>2990</v>
      </c>
      <c r="D171" s="87" t="s">
        <v>3109</v>
      </c>
      <c r="E171" s="87"/>
      <c r="F171" s="87" t="s">
        <v>592</v>
      </c>
      <c r="G171" s="101">
        <v>44728</v>
      </c>
      <c r="H171" s="87" t="s">
        <v>130</v>
      </c>
      <c r="I171" s="90">
        <v>9.7700000004615646</v>
      </c>
      <c r="J171" s="88" t="s">
        <v>699</v>
      </c>
      <c r="K171" s="88" t="s">
        <v>132</v>
      </c>
      <c r="L171" s="89">
        <v>2.6314999999999998E-2</v>
      </c>
      <c r="M171" s="89">
        <v>2.60000000011835E-2</v>
      </c>
      <c r="N171" s="90">
        <v>8183.5501459999996</v>
      </c>
      <c r="O171" s="102">
        <v>103.25</v>
      </c>
      <c r="P171" s="90">
        <v>8.4495158300000011</v>
      </c>
      <c r="Q171" s="91">
        <f t="shared" si="2"/>
        <v>6.7209889184410572E-4</v>
      </c>
      <c r="R171" s="91">
        <f>P171/'סכום נכסי הקרן'!$C$42</f>
        <v>6.9376630797585859E-5</v>
      </c>
    </row>
    <row r="172" spans="2:18">
      <c r="B172" s="86" t="s">
        <v>3306</v>
      </c>
      <c r="C172" s="88" t="s">
        <v>2990</v>
      </c>
      <c r="D172" s="87" t="s">
        <v>3110</v>
      </c>
      <c r="E172" s="87"/>
      <c r="F172" s="87" t="s">
        <v>592</v>
      </c>
      <c r="G172" s="101">
        <v>44923</v>
      </c>
      <c r="H172" s="87" t="s">
        <v>130</v>
      </c>
      <c r="I172" s="90">
        <v>9.5100000015029718</v>
      </c>
      <c r="J172" s="88" t="s">
        <v>699</v>
      </c>
      <c r="K172" s="88" t="s">
        <v>132</v>
      </c>
      <c r="L172" s="89">
        <v>3.0750000000000003E-2</v>
      </c>
      <c r="M172" s="89">
        <v>3.1600000006344199E-2</v>
      </c>
      <c r="N172" s="90">
        <v>2663.2867180000003</v>
      </c>
      <c r="O172" s="102">
        <v>99.43</v>
      </c>
      <c r="P172" s="90">
        <v>2.648087302</v>
      </c>
      <c r="Q172" s="91">
        <f t="shared" si="2"/>
        <v>2.1063651184148943E-4</v>
      </c>
      <c r="R172" s="91">
        <f>P172/'סכום נכסי הקרן'!$C$42</f>
        <v>2.1742710324104952E-5</v>
      </c>
    </row>
    <row r="173" spans="2:18">
      <c r="B173" s="86" t="s">
        <v>3297</v>
      </c>
      <c r="C173" s="88" t="s">
        <v>2990</v>
      </c>
      <c r="D173" s="87" t="s">
        <v>3111</v>
      </c>
      <c r="E173" s="87"/>
      <c r="F173" s="87" t="s">
        <v>304</v>
      </c>
      <c r="G173" s="101">
        <v>42474</v>
      </c>
      <c r="H173" s="87" t="s">
        <v>2988</v>
      </c>
      <c r="I173" s="90">
        <v>0.77999999999138758</v>
      </c>
      <c r="J173" s="88" t="s">
        <v>128</v>
      </c>
      <c r="K173" s="88" t="s">
        <v>132</v>
      </c>
      <c r="L173" s="89">
        <v>5.3499999999999999E-2</v>
      </c>
      <c r="M173" s="89">
        <v>5.0199999999224872E-2</v>
      </c>
      <c r="N173" s="90">
        <v>16161.712955000001</v>
      </c>
      <c r="O173" s="102">
        <v>100.58</v>
      </c>
      <c r="P173" s="90">
        <v>16.255444163</v>
      </c>
      <c r="Q173" s="91">
        <f t="shared" si="2"/>
        <v>1.2930049754562131E-3</v>
      </c>
      <c r="R173" s="91">
        <f>P173/'סכום נכסי הקרן'!$C$42</f>
        <v>1.3346894317224124E-4</v>
      </c>
    </row>
    <row r="174" spans="2:18">
      <c r="B174" s="86" t="s">
        <v>3297</v>
      </c>
      <c r="C174" s="88" t="s">
        <v>2990</v>
      </c>
      <c r="D174" s="87" t="s">
        <v>3112</v>
      </c>
      <c r="E174" s="87"/>
      <c r="F174" s="87" t="s">
        <v>304</v>
      </c>
      <c r="G174" s="101">
        <v>42562</v>
      </c>
      <c r="H174" s="87" t="s">
        <v>2988</v>
      </c>
      <c r="I174" s="90">
        <v>1.7799999999543599</v>
      </c>
      <c r="J174" s="88" t="s">
        <v>128</v>
      </c>
      <c r="K174" s="88" t="s">
        <v>132</v>
      </c>
      <c r="L174" s="89">
        <v>3.3700000000000001E-2</v>
      </c>
      <c r="M174" s="89">
        <v>6.1199999999695741E-2</v>
      </c>
      <c r="N174" s="90">
        <v>6873.5554400000001</v>
      </c>
      <c r="O174" s="102">
        <v>95.63</v>
      </c>
      <c r="P174" s="90">
        <v>6.5731809849999996</v>
      </c>
      <c r="Q174" s="91">
        <f t="shared" si="2"/>
        <v>5.228497993013697E-4</v>
      </c>
      <c r="R174" s="91">
        <f>P174/'סכום נכסי הקרן'!$C$42</f>
        <v>5.397056583324451E-5</v>
      </c>
    </row>
    <row r="175" spans="2:18">
      <c r="B175" s="86" t="s">
        <v>3297</v>
      </c>
      <c r="C175" s="88" t="s">
        <v>2990</v>
      </c>
      <c r="D175" s="87" t="s">
        <v>3113</v>
      </c>
      <c r="E175" s="87"/>
      <c r="F175" s="87" t="s">
        <v>304</v>
      </c>
      <c r="G175" s="101">
        <v>42717</v>
      </c>
      <c r="H175" s="87" t="s">
        <v>2988</v>
      </c>
      <c r="I175" s="90">
        <v>1.8699999995178351</v>
      </c>
      <c r="J175" s="88" t="s">
        <v>128</v>
      </c>
      <c r="K175" s="88" t="s">
        <v>132</v>
      </c>
      <c r="L175" s="89">
        <v>3.85E-2</v>
      </c>
      <c r="M175" s="89">
        <v>6.0999999982588496E-2</v>
      </c>
      <c r="N175" s="90">
        <v>1550.4776680000002</v>
      </c>
      <c r="O175" s="102">
        <v>96.31</v>
      </c>
      <c r="P175" s="90">
        <v>1.493264956</v>
      </c>
      <c r="Q175" s="91">
        <f t="shared" si="2"/>
        <v>1.1877860724207166E-4</v>
      </c>
      <c r="R175" s="91">
        <f>P175/'סכום נכסי הקרן'!$C$42</f>
        <v>1.2260784359686237E-5</v>
      </c>
    </row>
    <row r="176" spans="2:18">
      <c r="B176" s="86" t="s">
        <v>3297</v>
      </c>
      <c r="C176" s="88" t="s">
        <v>2990</v>
      </c>
      <c r="D176" s="87" t="s">
        <v>3114</v>
      </c>
      <c r="E176" s="87"/>
      <c r="F176" s="87" t="s">
        <v>304</v>
      </c>
      <c r="G176" s="101">
        <v>42710</v>
      </c>
      <c r="H176" s="87" t="s">
        <v>2988</v>
      </c>
      <c r="I176" s="90">
        <v>1.8700000000336021</v>
      </c>
      <c r="J176" s="88" t="s">
        <v>128</v>
      </c>
      <c r="K176" s="88" t="s">
        <v>132</v>
      </c>
      <c r="L176" s="89">
        <v>3.8399999999999997E-2</v>
      </c>
      <c r="M176" s="89">
        <v>6.1000000001120075E-2</v>
      </c>
      <c r="N176" s="90">
        <v>4635.4992629999997</v>
      </c>
      <c r="O176" s="102">
        <v>96.3</v>
      </c>
      <c r="P176" s="90">
        <v>4.4639857549999995</v>
      </c>
      <c r="Q176" s="91">
        <f t="shared" si="2"/>
        <v>3.5507831922049584E-4</v>
      </c>
      <c r="R176" s="91">
        <f>P176/'סכום נכסי הקרן'!$C$42</f>
        <v>3.6652548837264855E-5</v>
      </c>
    </row>
    <row r="177" spans="2:18">
      <c r="B177" s="86" t="s">
        <v>3297</v>
      </c>
      <c r="C177" s="88" t="s">
        <v>2990</v>
      </c>
      <c r="D177" s="87" t="s">
        <v>3115</v>
      </c>
      <c r="E177" s="87"/>
      <c r="F177" s="87" t="s">
        <v>304</v>
      </c>
      <c r="G177" s="101">
        <v>42474</v>
      </c>
      <c r="H177" s="87" t="s">
        <v>2988</v>
      </c>
      <c r="I177" s="90">
        <v>0.78000000000613146</v>
      </c>
      <c r="J177" s="88" t="s">
        <v>128</v>
      </c>
      <c r="K177" s="88" t="s">
        <v>132</v>
      </c>
      <c r="L177" s="89">
        <v>3.1800000000000002E-2</v>
      </c>
      <c r="M177" s="89">
        <v>6.1400000000183953E-2</v>
      </c>
      <c r="N177" s="90">
        <v>16644.400981999999</v>
      </c>
      <c r="O177" s="102">
        <v>97.99</v>
      </c>
      <c r="P177" s="90">
        <v>16.309848454999997</v>
      </c>
      <c r="Q177" s="91">
        <f t="shared" si="2"/>
        <v>1.2973324499648633E-3</v>
      </c>
      <c r="R177" s="91">
        <f>P177/'סכום נכסי הקרן'!$C$42</f>
        <v>1.3391564172347503E-4</v>
      </c>
    </row>
    <row r="178" spans="2:18">
      <c r="B178" s="86" t="s">
        <v>3307</v>
      </c>
      <c r="C178" s="88" t="s">
        <v>2989</v>
      </c>
      <c r="D178" s="87" t="s">
        <v>3116</v>
      </c>
      <c r="E178" s="87"/>
      <c r="F178" s="87" t="s">
        <v>304</v>
      </c>
      <c r="G178" s="101">
        <v>43614</v>
      </c>
      <c r="H178" s="87" t="s">
        <v>2988</v>
      </c>
      <c r="I178" s="90">
        <v>0.2799999999672933</v>
      </c>
      <c r="J178" s="88" t="s">
        <v>128</v>
      </c>
      <c r="K178" s="88" t="s">
        <v>132</v>
      </c>
      <c r="L178" s="89">
        <v>2.427E-2</v>
      </c>
      <c r="M178" s="89">
        <v>4.940000000065415E-2</v>
      </c>
      <c r="N178" s="90">
        <v>8601.3625140000004</v>
      </c>
      <c r="O178" s="102">
        <v>99.53</v>
      </c>
      <c r="P178" s="90">
        <v>8.5609358760000003</v>
      </c>
      <c r="Q178" s="91">
        <f t="shared" si="2"/>
        <v>6.8096156409095071E-4</v>
      </c>
      <c r="R178" s="91">
        <f>P178/'סכום נכסי הקרן'!$C$42</f>
        <v>7.0291469890181759E-5</v>
      </c>
    </row>
    <row r="179" spans="2:18">
      <c r="B179" s="86" t="s">
        <v>3307</v>
      </c>
      <c r="C179" s="88" t="s">
        <v>2989</v>
      </c>
      <c r="D179" s="87">
        <v>7355</v>
      </c>
      <c r="E179" s="87"/>
      <c r="F179" s="87" t="s">
        <v>304</v>
      </c>
      <c r="G179" s="101">
        <v>43842</v>
      </c>
      <c r="H179" s="87" t="s">
        <v>2988</v>
      </c>
      <c r="I179" s="90">
        <v>0.51999999997928115</v>
      </c>
      <c r="J179" s="88" t="s">
        <v>128</v>
      </c>
      <c r="K179" s="88" t="s">
        <v>132</v>
      </c>
      <c r="L179" s="89">
        <v>2.0838000000000002E-2</v>
      </c>
      <c r="M179" s="89">
        <v>5.4699999999369017E-2</v>
      </c>
      <c r="N179" s="90">
        <v>21503.40625</v>
      </c>
      <c r="O179" s="102">
        <v>98.76</v>
      </c>
      <c r="P179" s="90">
        <v>21.236764522000001</v>
      </c>
      <c r="Q179" s="91">
        <f t="shared" si="2"/>
        <v>1.6892335831732999E-3</v>
      </c>
      <c r="R179" s="91">
        <f>P179/'סכום נכסי הקרן'!$C$42</f>
        <v>1.7436918294738124E-4</v>
      </c>
    </row>
    <row r="180" spans="2:18">
      <c r="B180" s="86" t="s">
        <v>3306</v>
      </c>
      <c r="C180" s="88" t="s">
        <v>2990</v>
      </c>
      <c r="D180" s="87" t="s">
        <v>3117</v>
      </c>
      <c r="E180" s="87"/>
      <c r="F180" s="87" t="s">
        <v>592</v>
      </c>
      <c r="G180" s="101">
        <v>44143</v>
      </c>
      <c r="H180" s="87" t="s">
        <v>130</v>
      </c>
      <c r="I180" s="90">
        <v>6.9700000001023668</v>
      </c>
      <c r="J180" s="88" t="s">
        <v>699</v>
      </c>
      <c r="K180" s="88" t="s">
        <v>132</v>
      </c>
      <c r="L180" s="89">
        <v>2.5243000000000002E-2</v>
      </c>
      <c r="M180" s="89">
        <v>2.7600000000276938E-2</v>
      </c>
      <c r="N180" s="90">
        <v>18901.944091000001</v>
      </c>
      <c r="O180" s="102">
        <v>106.98</v>
      </c>
      <c r="P180" s="90">
        <v>20.221300469000003</v>
      </c>
      <c r="Q180" s="91">
        <f t="shared" si="2"/>
        <v>1.6084606396744978E-3</v>
      </c>
      <c r="R180" s="91">
        <f>P180/'סכום נכסי הקרן'!$C$42</f>
        <v>1.6603148927231049E-4</v>
      </c>
    </row>
    <row r="181" spans="2:18">
      <c r="B181" s="86" t="s">
        <v>3306</v>
      </c>
      <c r="C181" s="88" t="s">
        <v>2990</v>
      </c>
      <c r="D181" s="87" t="s">
        <v>3118</v>
      </c>
      <c r="E181" s="87"/>
      <c r="F181" s="87" t="s">
        <v>592</v>
      </c>
      <c r="G181" s="101">
        <v>43779</v>
      </c>
      <c r="H181" s="87" t="s">
        <v>130</v>
      </c>
      <c r="I181" s="90">
        <v>7.3500000004763786</v>
      </c>
      <c r="J181" s="88" t="s">
        <v>699</v>
      </c>
      <c r="K181" s="88" t="s">
        <v>132</v>
      </c>
      <c r="L181" s="89">
        <v>2.5243000000000002E-2</v>
      </c>
      <c r="M181" s="89">
        <v>3.1500000001806951E-2</v>
      </c>
      <c r="N181" s="90">
        <v>5896.5598849999997</v>
      </c>
      <c r="O181" s="102">
        <v>103.24</v>
      </c>
      <c r="P181" s="90">
        <v>6.0876084260000001</v>
      </c>
      <c r="Q181" s="91">
        <f t="shared" si="2"/>
        <v>4.8422595559483554E-4</v>
      </c>
      <c r="R181" s="91">
        <f>P181/'סכום נכסי הקרן'!$C$42</f>
        <v>4.9983664236874351E-5</v>
      </c>
    </row>
    <row r="182" spans="2:18">
      <c r="B182" s="86" t="s">
        <v>3306</v>
      </c>
      <c r="C182" s="88" t="s">
        <v>2990</v>
      </c>
      <c r="D182" s="87" t="s">
        <v>3119</v>
      </c>
      <c r="E182" s="87"/>
      <c r="F182" s="87" t="s">
        <v>592</v>
      </c>
      <c r="G182" s="101">
        <v>43835</v>
      </c>
      <c r="H182" s="87" t="s">
        <v>130</v>
      </c>
      <c r="I182" s="90">
        <v>7.3399999993427025</v>
      </c>
      <c r="J182" s="88" t="s">
        <v>699</v>
      </c>
      <c r="K182" s="88" t="s">
        <v>132</v>
      </c>
      <c r="L182" s="89">
        <v>2.5243000000000002E-2</v>
      </c>
      <c r="M182" s="89">
        <v>3.1999999998223519E-2</v>
      </c>
      <c r="N182" s="90">
        <v>3283.5537989999998</v>
      </c>
      <c r="O182" s="102">
        <v>102.86</v>
      </c>
      <c r="P182" s="90">
        <v>3.377463433</v>
      </c>
      <c r="Q182" s="91">
        <f t="shared" si="2"/>
        <v>2.6865319578474458E-4</v>
      </c>
      <c r="R182" s="91">
        <f>P182/'סכום נכסי הקרן'!$C$42</f>
        <v>2.7731415425206417E-5</v>
      </c>
    </row>
    <row r="183" spans="2:18">
      <c r="B183" s="86" t="s">
        <v>3306</v>
      </c>
      <c r="C183" s="88" t="s">
        <v>2990</v>
      </c>
      <c r="D183" s="87" t="s">
        <v>3120</v>
      </c>
      <c r="E183" s="87"/>
      <c r="F183" s="87" t="s">
        <v>592</v>
      </c>
      <c r="G183" s="101">
        <v>43227</v>
      </c>
      <c r="H183" s="87" t="s">
        <v>130</v>
      </c>
      <c r="I183" s="90">
        <v>7.3899999998828818</v>
      </c>
      <c r="J183" s="88" t="s">
        <v>699</v>
      </c>
      <c r="K183" s="88" t="s">
        <v>132</v>
      </c>
      <c r="L183" s="89">
        <v>2.7806000000000001E-2</v>
      </c>
      <c r="M183" s="89">
        <v>2.7399999997657659E-2</v>
      </c>
      <c r="N183" s="90">
        <v>1939.5011770000001</v>
      </c>
      <c r="O183" s="102">
        <v>110.06</v>
      </c>
      <c r="P183" s="90">
        <v>2.1346149749999999</v>
      </c>
      <c r="Q183" s="91">
        <f t="shared" si="2"/>
        <v>1.697934400119744E-4</v>
      </c>
      <c r="R183" s="91">
        <f>P183/'סכום נכסי הקרן'!$C$42</f>
        <v>1.752673147137863E-5</v>
      </c>
    </row>
    <row r="184" spans="2:18">
      <c r="B184" s="86" t="s">
        <v>3306</v>
      </c>
      <c r="C184" s="88" t="s">
        <v>2990</v>
      </c>
      <c r="D184" s="87" t="s">
        <v>3121</v>
      </c>
      <c r="E184" s="87"/>
      <c r="F184" s="87" t="s">
        <v>592</v>
      </c>
      <c r="G184" s="101">
        <v>43279</v>
      </c>
      <c r="H184" s="87" t="s">
        <v>130</v>
      </c>
      <c r="I184" s="90">
        <v>7.4099999991617622</v>
      </c>
      <c r="J184" s="88" t="s">
        <v>699</v>
      </c>
      <c r="K184" s="88" t="s">
        <v>132</v>
      </c>
      <c r="L184" s="89">
        <v>2.7797000000000002E-2</v>
      </c>
      <c r="M184" s="89">
        <v>2.6299999996510684E-2</v>
      </c>
      <c r="N184" s="90">
        <v>2268.306341</v>
      </c>
      <c r="O184" s="102">
        <v>109.92</v>
      </c>
      <c r="P184" s="90">
        <v>2.4933224489999999</v>
      </c>
      <c r="Q184" s="91">
        <f t="shared" si="2"/>
        <v>1.9832606846337269E-4</v>
      </c>
      <c r="R184" s="91">
        <f>P184/'סכום נכסי הקרן'!$C$42</f>
        <v>2.047197904398808E-5</v>
      </c>
    </row>
    <row r="185" spans="2:18">
      <c r="B185" s="86" t="s">
        <v>3306</v>
      </c>
      <c r="C185" s="88" t="s">
        <v>2990</v>
      </c>
      <c r="D185" s="87" t="s">
        <v>3122</v>
      </c>
      <c r="E185" s="87"/>
      <c r="F185" s="87" t="s">
        <v>592</v>
      </c>
      <c r="G185" s="101">
        <v>43321</v>
      </c>
      <c r="H185" s="87" t="s">
        <v>130</v>
      </c>
      <c r="I185" s="90">
        <v>7.4099999999808199</v>
      </c>
      <c r="J185" s="88" t="s">
        <v>699</v>
      </c>
      <c r="K185" s="88" t="s">
        <v>132</v>
      </c>
      <c r="L185" s="89">
        <v>2.8528999999999999E-2</v>
      </c>
      <c r="M185" s="89">
        <v>2.5799999999815321E-2</v>
      </c>
      <c r="N185" s="90">
        <v>12706.726316</v>
      </c>
      <c r="O185" s="102">
        <v>110.8</v>
      </c>
      <c r="P185" s="90">
        <v>14.079052147000002</v>
      </c>
      <c r="Q185" s="91">
        <f t="shared" si="2"/>
        <v>1.1198884689484127E-3</v>
      </c>
      <c r="R185" s="91">
        <f>P185/'סכום נכסי הקרן'!$C$42</f>
        <v>1.1559919200510894E-4</v>
      </c>
    </row>
    <row r="186" spans="2:18">
      <c r="B186" s="86" t="s">
        <v>3306</v>
      </c>
      <c r="C186" s="88" t="s">
        <v>2990</v>
      </c>
      <c r="D186" s="87" t="s">
        <v>3123</v>
      </c>
      <c r="E186" s="87"/>
      <c r="F186" s="87" t="s">
        <v>592</v>
      </c>
      <c r="G186" s="101">
        <v>43138</v>
      </c>
      <c r="H186" s="87" t="s">
        <v>130</v>
      </c>
      <c r="I186" s="90">
        <v>7.3199999997371643</v>
      </c>
      <c r="J186" s="88" t="s">
        <v>699</v>
      </c>
      <c r="K186" s="88" t="s">
        <v>132</v>
      </c>
      <c r="L186" s="89">
        <v>2.6242999999999999E-2</v>
      </c>
      <c r="M186" s="89">
        <v>3.1999999998748398E-2</v>
      </c>
      <c r="N186" s="90">
        <v>12160.965788</v>
      </c>
      <c r="O186" s="102">
        <v>105.12</v>
      </c>
      <c r="P186" s="90">
        <v>12.783606972999998</v>
      </c>
      <c r="Q186" s="91">
        <f t="shared" si="2"/>
        <v>1.0168450184824234E-3</v>
      </c>
      <c r="R186" s="91">
        <f>P186/'סכום נכסי הקרן'!$C$42</f>
        <v>1.0496265100520733E-4</v>
      </c>
    </row>
    <row r="187" spans="2:18">
      <c r="B187" s="86" t="s">
        <v>3306</v>
      </c>
      <c r="C187" s="88" t="s">
        <v>2990</v>
      </c>
      <c r="D187" s="87" t="s">
        <v>3124</v>
      </c>
      <c r="E187" s="87"/>
      <c r="F187" s="87" t="s">
        <v>592</v>
      </c>
      <c r="G187" s="101">
        <v>43417</v>
      </c>
      <c r="H187" s="87" t="s">
        <v>130</v>
      </c>
      <c r="I187" s="90">
        <v>7.3400000002231742</v>
      </c>
      <c r="J187" s="88" t="s">
        <v>699</v>
      </c>
      <c r="K187" s="88" t="s">
        <v>132</v>
      </c>
      <c r="L187" s="89">
        <v>3.0796999999999998E-2</v>
      </c>
      <c r="M187" s="89">
        <v>2.7000000000619927E-2</v>
      </c>
      <c r="N187" s="90">
        <v>14467.184424999999</v>
      </c>
      <c r="O187" s="102">
        <v>111.5</v>
      </c>
      <c r="P187" s="90">
        <v>16.13090936</v>
      </c>
      <c r="Q187" s="91">
        <f t="shared" si="2"/>
        <v>1.2830991175613563E-3</v>
      </c>
      <c r="R187" s="91">
        <f>P187/'סכום נכסי הקרן'!$C$42</f>
        <v>1.3244642244762109E-4</v>
      </c>
    </row>
    <row r="188" spans="2:18">
      <c r="B188" s="86" t="s">
        <v>3306</v>
      </c>
      <c r="C188" s="88" t="s">
        <v>2990</v>
      </c>
      <c r="D188" s="87" t="s">
        <v>3125</v>
      </c>
      <c r="E188" s="87"/>
      <c r="F188" s="87" t="s">
        <v>592</v>
      </c>
      <c r="G188" s="101">
        <v>43485</v>
      </c>
      <c r="H188" s="87" t="s">
        <v>130</v>
      </c>
      <c r="I188" s="90">
        <v>7.3900000001749921</v>
      </c>
      <c r="J188" s="88" t="s">
        <v>699</v>
      </c>
      <c r="K188" s="88" t="s">
        <v>132</v>
      </c>
      <c r="L188" s="89">
        <v>3.0190999999999999E-2</v>
      </c>
      <c r="M188" s="89">
        <v>2.5100000000722263E-2</v>
      </c>
      <c r="N188" s="90">
        <v>18282.158521000001</v>
      </c>
      <c r="O188" s="102">
        <v>112.84</v>
      </c>
      <c r="P188" s="90">
        <v>20.629587901000001</v>
      </c>
      <c r="Q188" s="91">
        <f t="shared" si="2"/>
        <v>1.6409370011752104E-3</v>
      </c>
      <c r="R188" s="91">
        <f>P188/'סכום נכסי הקרן'!$C$42</f>
        <v>1.6938382412782829E-4</v>
      </c>
    </row>
    <row r="189" spans="2:18">
      <c r="B189" s="86" t="s">
        <v>3306</v>
      </c>
      <c r="C189" s="88" t="s">
        <v>2990</v>
      </c>
      <c r="D189" s="87" t="s">
        <v>3126</v>
      </c>
      <c r="E189" s="87"/>
      <c r="F189" s="87" t="s">
        <v>592</v>
      </c>
      <c r="G189" s="101">
        <v>43613</v>
      </c>
      <c r="H189" s="87" t="s">
        <v>130</v>
      </c>
      <c r="I189" s="90">
        <v>7.4299999994253065</v>
      </c>
      <c r="J189" s="88" t="s">
        <v>699</v>
      </c>
      <c r="K189" s="88" t="s">
        <v>132</v>
      </c>
      <c r="L189" s="89">
        <v>2.5243000000000002E-2</v>
      </c>
      <c r="M189" s="89">
        <v>2.7499999997067898E-2</v>
      </c>
      <c r="N189" s="90">
        <v>4825.2938729999996</v>
      </c>
      <c r="O189" s="102">
        <v>106.02</v>
      </c>
      <c r="P189" s="90">
        <v>5.1157763579999997</v>
      </c>
      <c r="Q189" s="91">
        <f t="shared" si="2"/>
        <v>4.0692362619481292E-4</v>
      </c>
      <c r="R189" s="91">
        <f>P189/'סכום נכסי הקרן'!$C$42</f>
        <v>4.2004220688226624E-5</v>
      </c>
    </row>
    <row r="190" spans="2:18">
      <c r="B190" s="86" t="s">
        <v>3306</v>
      </c>
      <c r="C190" s="88" t="s">
        <v>2990</v>
      </c>
      <c r="D190" s="87" t="s">
        <v>3127</v>
      </c>
      <c r="E190" s="87"/>
      <c r="F190" s="87" t="s">
        <v>592</v>
      </c>
      <c r="G190" s="101">
        <v>43657</v>
      </c>
      <c r="H190" s="87" t="s">
        <v>130</v>
      </c>
      <c r="I190" s="90">
        <v>7.3300000003628032</v>
      </c>
      <c r="J190" s="88" t="s">
        <v>699</v>
      </c>
      <c r="K190" s="88" t="s">
        <v>132</v>
      </c>
      <c r="L190" s="89">
        <v>2.5243000000000002E-2</v>
      </c>
      <c r="M190" s="89">
        <v>3.2100000002308747E-2</v>
      </c>
      <c r="N190" s="90">
        <v>4760.658093</v>
      </c>
      <c r="O190" s="102">
        <v>101.9</v>
      </c>
      <c r="P190" s="90">
        <v>4.8511105280000004</v>
      </c>
      <c r="Q190" s="91">
        <f t="shared" si="2"/>
        <v>3.8587134170527668E-4</v>
      </c>
      <c r="R190" s="91">
        <f>P190/'סכום נכסי הקרן'!$C$42</f>
        <v>3.983112296972142E-5</v>
      </c>
    </row>
    <row r="191" spans="2:18">
      <c r="B191" s="86" t="s">
        <v>3306</v>
      </c>
      <c r="C191" s="88" t="s">
        <v>2990</v>
      </c>
      <c r="D191" s="87" t="s">
        <v>3128</v>
      </c>
      <c r="E191" s="87"/>
      <c r="F191" s="87" t="s">
        <v>592</v>
      </c>
      <c r="G191" s="101">
        <v>43541</v>
      </c>
      <c r="H191" s="87" t="s">
        <v>130</v>
      </c>
      <c r="I191" s="90">
        <v>7.4200000011409513</v>
      </c>
      <c r="J191" s="88" t="s">
        <v>699</v>
      </c>
      <c r="K191" s="88" t="s">
        <v>132</v>
      </c>
      <c r="L191" s="89">
        <v>2.7271E-2</v>
      </c>
      <c r="M191" s="89">
        <v>2.6400000007683947E-2</v>
      </c>
      <c r="N191" s="90">
        <v>1569.9751550000001</v>
      </c>
      <c r="O191" s="102">
        <v>109.42</v>
      </c>
      <c r="P191" s="90">
        <v>1.717866812</v>
      </c>
      <c r="Q191" s="91">
        <f t="shared" si="2"/>
        <v>1.3664408753240556E-4</v>
      </c>
      <c r="R191" s="91">
        <f>P191/'סכום נכסי הקרן'!$C$42</f>
        <v>1.4104927900413179E-5</v>
      </c>
    </row>
    <row r="192" spans="2:18">
      <c r="B192" s="86" t="s">
        <v>3308</v>
      </c>
      <c r="C192" s="88" t="s">
        <v>2989</v>
      </c>
      <c r="D192" s="87">
        <v>22333</v>
      </c>
      <c r="E192" s="87"/>
      <c r="F192" s="87" t="s">
        <v>586</v>
      </c>
      <c r="G192" s="101">
        <v>41639</v>
      </c>
      <c r="H192" s="87" t="s">
        <v>312</v>
      </c>
      <c r="I192" s="90">
        <v>0.48999999998721117</v>
      </c>
      <c r="J192" s="88" t="s">
        <v>127</v>
      </c>
      <c r="K192" s="88" t="s">
        <v>132</v>
      </c>
      <c r="L192" s="89">
        <v>3.7000000000000005E-2</v>
      </c>
      <c r="M192" s="89">
        <v>4.740000000008527E-2</v>
      </c>
      <c r="N192" s="90">
        <v>21491.486519999999</v>
      </c>
      <c r="O192" s="102">
        <v>109.15</v>
      </c>
      <c r="P192" s="90">
        <v>23.457958569999999</v>
      </c>
      <c r="Q192" s="91">
        <f t="shared" si="2"/>
        <v>1.865913772697428E-3</v>
      </c>
      <c r="R192" s="91">
        <f>P192/'סכום נכסי הקרן'!$C$42</f>
        <v>1.9260679117231202E-4</v>
      </c>
    </row>
    <row r="193" spans="2:18">
      <c r="B193" s="86" t="s">
        <v>3308</v>
      </c>
      <c r="C193" s="88" t="s">
        <v>2989</v>
      </c>
      <c r="D193" s="87">
        <v>22334</v>
      </c>
      <c r="E193" s="87"/>
      <c r="F193" s="87" t="s">
        <v>586</v>
      </c>
      <c r="G193" s="101">
        <v>42004</v>
      </c>
      <c r="H193" s="87" t="s">
        <v>312</v>
      </c>
      <c r="I193" s="90">
        <v>0.950000000011889</v>
      </c>
      <c r="J193" s="88" t="s">
        <v>127</v>
      </c>
      <c r="K193" s="88" t="s">
        <v>132</v>
      </c>
      <c r="L193" s="89">
        <v>3.7000000000000005E-2</v>
      </c>
      <c r="M193" s="89">
        <v>7.950000000091148E-2</v>
      </c>
      <c r="N193" s="90">
        <v>11939.714764</v>
      </c>
      <c r="O193" s="102">
        <v>105.67</v>
      </c>
      <c r="P193" s="90">
        <v>12.616696743</v>
      </c>
      <c r="Q193" s="91">
        <f t="shared" si="2"/>
        <v>1.0035684967411246E-3</v>
      </c>
      <c r="R193" s="91">
        <f>P193/'סכום נכסי הקרן'!$C$42</f>
        <v>1.0359219740336468E-4</v>
      </c>
    </row>
    <row r="194" spans="2:18">
      <c r="B194" s="86" t="s">
        <v>3308</v>
      </c>
      <c r="C194" s="88" t="s">
        <v>2989</v>
      </c>
      <c r="D194" s="87" t="s">
        <v>3129</v>
      </c>
      <c r="E194" s="87"/>
      <c r="F194" s="87" t="s">
        <v>586</v>
      </c>
      <c r="G194" s="101">
        <v>42759</v>
      </c>
      <c r="H194" s="87" t="s">
        <v>312</v>
      </c>
      <c r="I194" s="90">
        <v>1.9000000000026949</v>
      </c>
      <c r="J194" s="88" t="s">
        <v>127</v>
      </c>
      <c r="K194" s="88" t="s">
        <v>132</v>
      </c>
      <c r="L194" s="89">
        <v>5.5500000000000001E-2</v>
      </c>
      <c r="M194" s="89">
        <v>5.6600000000091633E-2</v>
      </c>
      <c r="N194" s="90">
        <v>36389.726486</v>
      </c>
      <c r="O194" s="102">
        <v>101.97</v>
      </c>
      <c r="P194" s="90">
        <v>37.106435800999996</v>
      </c>
      <c r="Q194" s="91">
        <f t="shared" si="2"/>
        <v>2.9515530693001312E-3</v>
      </c>
      <c r="R194" s="91">
        <f>P194/'סכום נכסי הקרן'!$C$42</f>
        <v>3.04670651972765E-4</v>
      </c>
    </row>
    <row r="195" spans="2:18">
      <c r="B195" s="86" t="s">
        <v>3308</v>
      </c>
      <c r="C195" s="88" t="s">
        <v>2989</v>
      </c>
      <c r="D195" s="87" t="s">
        <v>3130</v>
      </c>
      <c r="E195" s="87"/>
      <c r="F195" s="87" t="s">
        <v>586</v>
      </c>
      <c r="G195" s="101">
        <v>42759</v>
      </c>
      <c r="H195" s="87" t="s">
        <v>312</v>
      </c>
      <c r="I195" s="90">
        <v>1.9200000000264819</v>
      </c>
      <c r="J195" s="88" t="s">
        <v>127</v>
      </c>
      <c r="K195" s="88" t="s">
        <v>132</v>
      </c>
      <c r="L195" s="89">
        <v>3.8800000000000001E-2</v>
      </c>
      <c r="M195" s="89">
        <v>5.0300000000590338E-2</v>
      </c>
      <c r="N195" s="90">
        <v>36389.726486</v>
      </c>
      <c r="O195" s="102">
        <v>99.62</v>
      </c>
      <c r="P195" s="90">
        <v>36.251446261999995</v>
      </c>
      <c r="Q195" s="91">
        <f t="shared" si="2"/>
        <v>2.8835447321052406E-3</v>
      </c>
      <c r="R195" s="91">
        <f>P195/'סכום נכסי הקרן'!$C$42</f>
        <v>2.9765057002056617E-4</v>
      </c>
    </row>
    <row r="196" spans="2:18">
      <c r="B196" s="86" t="s">
        <v>3309</v>
      </c>
      <c r="C196" s="88" t="s">
        <v>2989</v>
      </c>
      <c r="D196" s="87">
        <v>7561</v>
      </c>
      <c r="E196" s="87"/>
      <c r="F196" s="87" t="s">
        <v>630</v>
      </c>
      <c r="G196" s="101">
        <v>43920</v>
      </c>
      <c r="H196" s="87" t="s">
        <v>130</v>
      </c>
      <c r="I196" s="90">
        <v>4.6800000000103115</v>
      </c>
      <c r="J196" s="88" t="s">
        <v>155</v>
      </c>
      <c r="K196" s="88" t="s">
        <v>132</v>
      </c>
      <c r="L196" s="89">
        <v>4.8917999999999996E-2</v>
      </c>
      <c r="M196" s="89">
        <v>5.3000000000233249E-2</v>
      </c>
      <c r="N196" s="90">
        <v>81806.679417000007</v>
      </c>
      <c r="O196" s="102">
        <v>99.57</v>
      </c>
      <c r="P196" s="90">
        <v>81.454909687000011</v>
      </c>
      <c r="Q196" s="91">
        <f t="shared" si="2"/>
        <v>6.4791587633364327E-3</v>
      </c>
      <c r="R196" s="91">
        <f>P196/'סכום נכסי הקרן'!$C$42</f>
        <v>6.6880366990278758E-4</v>
      </c>
    </row>
    <row r="197" spans="2:18">
      <c r="B197" s="86" t="s">
        <v>3309</v>
      </c>
      <c r="C197" s="88" t="s">
        <v>2989</v>
      </c>
      <c r="D197" s="87">
        <v>8991</v>
      </c>
      <c r="E197" s="87"/>
      <c r="F197" s="87" t="s">
        <v>630</v>
      </c>
      <c r="G197" s="101">
        <v>44636</v>
      </c>
      <c r="H197" s="87" t="s">
        <v>130</v>
      </c>
      <c r="I197" s="90">
        <v>5.250000000024146</v>
      </c>
      <c r="J197" s="88" t="s">
        <v>155</v>
      </c>
      <c r="K197" s="88" t="s">
        <v>132</v>
      </c>
      <c r="L197" s="89">
        <v>4.2824000000000001E-2</v>
      </c>
      <c r="M197" s="89">
        <v>7.0600000000334825E-2</v>
      </c>
      <c r="N197" s="90">
        <v>70543.671436000004</v>
      </c>
      <c r="O197" s="102">
        <v>88.06</v>
      </c>
      <c r="P197" s="90">
        <v>62.120758582000008</v>
      </c>
      <c r="Q197" s="91">
        <f t="shared" si="2"/>
        <v>4.9412645462168945E-3</v>
      </c>
      <c r="R197" s="91">
        <f>P197/'סכום נכסי הקרן'!$C$42</f>
        <v>5.1005631798542678E-4</v>
      </c>
    </row>
    <row r="198" spans="2:18">
      <c r="B198" s="86" t="s">
        <v>3309</v>
      </c>
      <c r="C198" s="88" t="s">
        <v>2989</v>
      </c>
      <c r="D198" s="87">
        <v>9112</v>
      </c>
      <c r="E198" s="87"/>
      <c r="F198" s="87" t="s">
        <v>630</v>
      </c>
      <c r="G198" s="101">
        <v>44722</v>
      </c>
      <c r="H198" s="87" t="s">
        <v>130</v>
      </c>
      <c r="I198" s="90">
        <v>5.19000000001133</v>
      </c>
      <c r="J198" s="88" t="s">
        <v>155</v>
      </c>
      <c r="K198" s="88" t="s">
        <v>132</v>
      </c>
      <c r="L198" s="89">
        <v>5.2750000000000005E-2</v>
      </c>
      <c r="M198" s="89">
        <v>6.7600000000169941E-2</v>
      </c>
      <c r="N198" s="90">
        <v>112125.588775</v>
      </c>
      <c r="O198" s="102">
        <v>94.47</v>
      </c>
      <c r="P198" s="90">
        <v>105.92504641999999</v>
      </c>
      <c r="Q198" s="91">
        <f t="shared" ref="Q198:Q244" si="3">IFERROR(P198/$P$10,0)</f>
        <v>8.4255841103522064E-3</v>
      </c>
      <c r="R198" s="91">
        <f>P198/'סכום נכסי הקרן'!$C$42</f>
        <v>8.6972117521880317E-4</v>
      </c>
    </row>
    <row r="199" spans="2:18">
      <c r="B199" s="86" t="s">
        <v>3309</v>
      </c>
      <c r="C199" s="88" t="s">
        <v>2989</v>
      </c>
      <c r="D199" s="87">
        <v>9247</v>
      </c>
      <c r="E199" s="87"/>
      <c r="F199" s="87" t="s">
        <v>630</v>
      </c>
      <c r="G199" s="101">
        <v>44816</v>
      </c>
      <c r="H199" s="87" t="s">
        <v>130</v>
      </c>
      <c r="I199" s="90">
        <v>5.1400000000126775</v>
      </c>
      <c r="J199" s="88" t="s">
        <v>155</v>
      </c>
      <c r="K199" s="88" t="s">
        <v>132</v>
      </c>
      <c r="L199" s="89">
        <v>5.6036999999999997E-2</v>
      </c>
      <c r="M199" s="89">
        <v>7.340000000014224E-2</v>
      </c>
      <c r="N199" s="90">
        <v>138319.04143099999</v>
      </c>
      <c r="O199" s="102">
        <v>93.52</v>
      </c>
      <c r="P199" s="90">
        <v>129.355971724</v>
      </c>
      <c r="Q199" s="91">
        <f t="shared" si="3"/>
        <v>1.0289347578998246E-2</v>
      </c>
      <c r="R199" s="91">
        <f>P199/'סכום נכסי הקרן'!$C$42</f>
        <v>1.0621060037423354E-3</v>
      </c>
    </row>
    <row r="200" spans="2:18">
      <c r="B200" s="86" t="s">
        <v>3309</v>
      </c>
      <c r="C200" s="88" t="s">
        <v>2989</v>
      </c>
      <c r="D200" s="87">
        <v>7894</v>
      </c>
      <c r="E200" s="87"/>
      <c r="F200" s="87" t="s">
        <v>630</v>
      </c>
      <c r="G200" s="101">
        <v>44068</v>
      </c>
      <c r="H200" s="87" t="s">
        <v>130</v>
      </c>
      <c r="I200" s="90">
        <v>4.6300000000250066</v>
      </c>
      <c r="J200" s="88" t="s">
        <v>155</v>
      </c>
      <c r="K200" s="88" t="s">
        <v>132</v>
      </c>
      <c r="L200" s="89">
        <v>4.5102999999999997E-2</v>
      </c>
      <c r="M200" s="89">
        <v>6.5000000000266026E-2</v>
      </c>
      <c r="N200" s="90">
        <v>101384.89624700001</v>
      </c>
      <c r="O200" s="102">
        <v>92.69</v>
      </c>
      <c r="P200" s="90">
        <v>93.973658255000004</v>
      </c>
      <c r="Q200" s="91">
        <f t="shared" si="3"/>
        <v>7.4749361793576509E-3</v>
      </c>
      <c r="R200" s="91">
        <f>P200/'סכום נכסי הקרן'!$C$42</f>
        <v>7.7159164200958012E-4</v>
      </c>
    </row>
    <row r="201" spans="2:18">
      <c r="B201" s="86" t="s">
        <v>3309</v>
      </c>
      <c r="C201" s="88" t="s">
        <v>2989</v>
      </c>
      <c r="D201" s="87">
        <v>8076</v>
      </c>
      <c r="E201" s="87"/>
      <c r="F201" s="87" t="s">
        <v>630</v>
      </c>
      <c r="G201" s="101">
        <v>44160</v>
      </c>
      <c r="H201" s="87" t="s">
        <v>130</v>
      </c>
      <c r="I201" s="90">
        <v>4.5299999999777416</v>
      </c>
      <c r="J201" s="88" t="s">
        <v>155</v>
      </c>
      <c r="K201" s="88" t="s">
        <v>132</v>
      </c>
      <c r="L201" s="89">
        <v>4.5465999999999999E-2</v>
      </c>
      <c r="M201" s="89">
        <v>7.8099999999615977E-2</v>
      </c>
      <c r="N201" s="90">
        <v>93117.429061000017</v>
      </c>
      <c r="O201" s="102">
        <v>87.81</v>
      </c>
      <c r="P201" s="90">
        <v>81.766410493999999</v>
      </c>
      <c r="Q201" s="91">
        <f t="shared" si="3"/>
        <v>6.5039364371588674E-3</v>
      </c>
      <c r="R201" s="91">
        <f>P201/'סכום נכסי הקרן'!$C$42</f>
        <v>6.7136131662659851E-4</v>
      </c>
    </row>
    <row r="202" spans="2:18">
      <c r="B202" s="86" t="s">
        <v>3309</v>
      </c>
      <c r="C202" s="88" t="s">
        <v>2989</v>
      </c>
      <c r="D202" s="87">
        <v>9311</v>
      </c>
      <c r="E202" s="87"/>
      <c r="F202" s="87" t="s">
        <v>630</v>
      </c>
      <c r="G202" s="101">
        <v>44880</v>
      </c>
      <c r="H202" s="87" t="s">
        <v>130</v>
      </c>
      <c r="I202" s="90">
        <v>4.3400000000228243</v>
      </c>
      <c r="J202" s="88" t="s">
        <v>155</v>
      </c>
      <c r="K202" s="88" t="s">
        <v>132</v>
      </c>
      <c r="L202" s="89">
        <v>7.2695999999999997E-2</v>
      </c>
      <c r="M202" s="89">
        <v>8.2800000000406868E-2</v>
      </c>
      <c r="N202" s="90">
        <v>82573.08</v>
      </c>
      <c r="O202" s="102">
        <v>97.63</v>
      </c>
      <c r="P202" s="90">
        <v>80.616094274000005</v>
      </c>
      <c r="Q202" s="91">
        <f t="shared" si="3"/>
        <v>6.4124369628354612E-3</v>
      </c>
      <c r="R202" s="91">
        <f>P202/'סכום נכסי הקרן'!$C$42</f>
        <v>6.6191638921288026E-4</v>
      </c>
    </row>
    <row r="203" spans="2:18">
      <c r="B203" s="86" t="s">
        <v>3310</v>
      </c>
      <c r="C203" s="88" t="s">
        <v>2990</v>
      </c>
      <c r="D203" s="87" t="s">
        <v>3131</v>
      </c>
      <c r="E203" s="87"/>
      <c r="F203" s="87" t="s">
        <v>630</v>
      </c>
      <c r="G203" s="101">
        <v>43530</v>
      </c>
      <c r="H203" s="87" t="s">
        <v>130</v>
      </c>
      <c r="I203" s="90">
        <v>4.8900000000162676</v>
      </c>
      <c r="J203" s="88" t="s">
        <v>360</v>
      </c>
      <c r="K203" s="88" t="s">
        <v>132</v>
      </c>
      <c r="L203" s="89">
        <v>6.5500000000000003E-2</v>
      </c>
      <c r="M203" s="89">
        <v>5.5000000000155425E-2</v>
      </c>
      <c r="N203" s="90">
        <v>91336.38944899998</v>
      </c>
      <c r="O203" s="102">
        <v>105.67</v>
      </c>
      <c r="P203" s="90">
        <v>96.515153986999977</v>
      </c>
      <c r="Q203" s="91">
        <f t="shared" si="3"/>
        <v>7.6770940898782713E-3</v>
      </c>
      <c r="R203" s="91">
        <f>P203/'סכום נכסי הקרן'!$C$42</f>
        <v>7.9245915851822754E-4</v>
      </c>
    </row>
    <row r="204" spans="2:18">
      <c r="B204" s="86" t="s">
        <v>3311</v>
      </c>
      <c r="C204" s="88" t="s">
        <v>2989</v>
      </c>
      <c r="D204" s="87">
        <v>8811</v>
      </c>
      <c r="E204" s="87"/>
      <c r="F204" s="87" t="s">
        <v>964</v>
      </c>
      <c r="G204" s="101">
        <v>44550</v>
      </c>
      <c r="H204" s="87" t="s">
        <v>2988</v>
      </c>
      <c r="I204" s="90">
        <v>5.5699999999995971</v>
      </c>
      <c r="J204" s="88" t="s">
        <v>342</v>
      </c>
      <c r="K204" s="88" t="s">
        <v>132</v>
      </c>
      <c r="L204" s="89">
        <v>6.3500000000000001E-2</v>
      </c>
      <c r="M204" s="89">
        <v>6.5399999999991951E-2</v>
      </c>
      <c r="N204" s="90">
        <v>124590.741895</v>
      </c>
      <c r="O204" s="102">
        <v>99.69</v>
      </c>
      <c r="P204" s="90">
        <v>124.20446966499999</v>
      </c>
      <c r="Q204" s="91">
        <f t="shared" si="3"/>
        <v>9.8795822273678516E-3</v>
      </c>
      <c r="R204" s="91">
        <f>P204/'סכום נכסי הקרן'!$C$42</f>
        <v>1.0198084492326058E-3</v>
      </c>
    </row>
    <row r="205" spans="2:18">
      <c r="B205" s="86" t="s">
        <v>3312</v>
      </c>
      <c r="C205" s="88" t="s">
        <v>2990</v>
      </c>
      <c r="D205" s="87" t="s">
        <v>3132</v>
      </c>
      <c r="E205" s="87"/>
      <c r="F205" s="87" t="s">
        <v>964</v>
      </c>
      <c r="G205" s="101">
        <v>42732</v>
      </c>
      <c r="H205" s="87" t="s">
        <v>2988</v>
      </c>
      <c r="I205" s="90">
        <v>2.3499999999707089</v>
      </c>
      <c r="J205" s="88" t="s">
        <v>128</v>
      </c>
      <c r="K205" s="88" t="s">
        <v>132</v>
      </c>
      <c r="L205" s="89">
        <v>2.1613000000000004E-2</v>
      </c>
      <c r="M205" s="89">
        <v>2.2199999999899574E-2</v>
      </c>
      <c r="N205" s="90">
        <v>21920.680689000004</v>
      </c>
      <c r="O205" s="102">
        <v>109.02</v>
      </c>
      <c r="P205" s="90">
        <v>23.897926341999998</v>
      </c>
      <c r="Q205" s="91">
        <f t="shared" si="3"/>
        <v>1.9009100799365281E-3</v>
      </c>
      <c r="R205" s="91">
        <f>P205/'סכום נכסי הקרן'!$C$42</f>
        <v>1.9621924451224267E-4</v>
      </c>
    </row>
    <row r="206" spans="2:18">
      <c r="B206" s="86" t="s">
        <v>3313</v>
      </c>
      <c r="C206" s="88" t="s">
        <v>2989</v>
      </c>
      <c r="D206" s="87">
        <v>6718</v>
      </c>
      <c r="E206" s="87"/>
      <c r="F206" s="87" t="s">
        <v>630</v>
      </c>
      <c r="G206" s="101">
        <v>43482</v>
      </c>
      <c r="H206" s="87" t="s">
        <v>130</v>
      </c>
      <c r="I206" s="90">
        <v>1.1700000000099764</v>
      </c>
      <c r="J206" s="88" t="s">
        <v>128</v>
      </c>
      <c r="K206" s="88" t="s">
        <v>132</v>
      </c>
      <c r="L206" s="89">
        <v>4.1299999999999996E-2</v>
      </c>
      <c r="M206" s="89">
        <v>3.8400000000199525E-2</v>
      </c>
      <c r="N206" s="90">
        <v>81469.642485999997</v>
      </c>
      <c r="O206" s="102">
        <v>100.89</v>
      </c>
      <c r="P206" s="90">
        <v>82.194720954000005</v>
      </c>
      <c r="Q206" s="91">
        <f t="shared" si="3"/>
        <v>6.5380054881344473E-3</v>
      </c>
      <c r="R206" s="91">
        <f>P206/'סכום נכסי הקרן'!$C$42</f>
        <v>6.7487805501114154E-4</v>
      </c>
    </row>
    <row r="207" spans="2:18">
      <c r="B207" s="86" t="s">
        <v>3314</v>
      </c>
      <c r="C207" s="88" t="s">
        <v>2990</v>
      </c>
      <c r="D207" s="87" t="s">
        <v>3133</v>
      </c>
      <c r="E207" s="87"/>
      <c r="F207" s="87" t="s">
        <v>630</v>
      </c>
      <c r="G207" s="101">
        <v>41816</v>
      </c>
      <c r="H207" s="87" t="s">
        <v>130</v>
      </c>
      <c r="I207" s="90">
        <v>7.0099999997361495</v>
      </c>
      <c r="J207" s="88" t="s">
        <v>699</v>
      </c>
      <c r="K207" s="88" t="s">
        <v>132</v>
      </c>
      <c r="L207" s="89">
        <v>4.4999999999999998E-2</v>
      </c>
      <c r="M207" s="89">
        <v>2.259999999943001E-2</v>
      </c>
      <c r="N207" s="90">
        <v>8654.1015490000009</v>
      </c>
      <c r="O207" s="102">
        <v>125.69</v>
      </c>
      <c r="P207" s="90">
        <v>10.877340386999999</v>
      </c>
      <c r="Q207" s="91">
        <f t="shared" si="3"/>
        <v>8.6521506881582274E-4</v>
      </c>
      <c r="R207" s="91">
        <f>P207/'סכום נכסי הקרן'!$C$42</f>
        <v>8.9310824817824904E-5</v>
      </c>
    </row>
    <row r="208" spans="2:18">
      <c r="B208" s="86" t="s">
        <v>3314</v>
      </c>
      <c r="C208" s="88" t="s">
        <v>2990</v>
      </c>
      <c r="D208" s="87" t="s">
        <v>3134</v>
      </c>
      <c r="E208" s="87"/>
      <c r="F208" s="87" t="s">
        <v>630</v>
      </c>
      <c r="G208" s="101">
        <v>42625</v>
      </c>
      <c r="H208" s="87" t="s">
        <v>130</v>
      </c>
      <c r="I208" s="90">
        <v>6.9299999989527761</v>
      </c>
      <c r="J208" s="88" t="s">
        <v>699</v>
      </c>
      <c r="K208" s="88" t="s">
        <v>132</v>
      </c>
      <c r="L208" s="89">
        <v>4.4999999999999998E-2</v>
      </c>
      <c r="M208" s="89">
        <v>2.669999999695967E-2</v>
      </c>
      <c r="N208" s="90">
        <v>2409.8088339999999</v>
      </c>
      <c r="O208" s="102">
        <v>122.84</v>
      </c>
      <c r="P208" s="90">
        <v>2.9602091700000002</v>
      </c>
      <c r="Q208" s="91">
        <f t="shared" si="3"/>
        <v>2.3546358664952756E-4</v>
      </c>
      <c r="R208" s="91">
        <f>P208/'סכום נכסי הקרן'!$C$42</f>
        <v>2.430545640752034E-5</v>
      </c>
    </row>
    <row r="209" spans="2:18">
      <c r="B209" s="86" t="s">
        <v>3314</v>
      </c>
      <c r="C209" s="88" t="s">
        <v>2990</v>
      </c>
      <c r="D209" s="87" t="s">
        <v>3135</v>
      </c>
      <c r="E209" s="87"/>
      <c r="F209" s="87" t="s">
        <v>630</v>
      </c>
      <c r="G209" s="101">
        <v>42716</v>
      </c>
      <c r="H209" s="87" t="s">
        <v>130</v>
      </c>
      <c r="I209" s="90">
        <v>6.9799999991670152</v>
      </c>
      <c r="J209" s="88" t="s">
        <v>699</v>
      </c>
      <c r="K209" s="88" t="s">
        <v>132</v>
      </c>
      <c r="L209" s="89">
        <v>4.4999999999999998E-2</v>
      </c>
      <c r="M209" s="89">
        <v>2.4299999994958257E-2</v>
      </c>
      <c r="N209" s="90">
        <v>1823.1619619999997</v>
      </c>
      <c r="O209" s="102">
        <v>125.11</v>
      </c>
      <c r="P209" s="90">
        <v>2.2809579050000002</v>
      </c>
      <c r="Q209" s="91">
        <f t="shared" si="3"/>
        <v>1.8143397931163504E-4</v>
      </c>
      <c r="R209" s="91">
        <f>P209/'סכום נכסי הקרן'!$C$42</f>
        <v>1.872831267777149E-5</v>
      </c>
    </row>
    <row r="210" spans="2:18">
      <c r="B210" s="86" t="s">
        <v>3314</v>
      </c>
      <c r="C210" s="88" t="s">
        <v>2990</v>
      </c>
      <c r="D210" s="87" t="s">
        <v>3136</v>
      </c>
      <c r="E210" s="87"/>
      <c r="F210" s="87" t="s">
        <v>630</v>
      </c>
      <c r="G210" s="101">
        <v>42803</v>
      </c>
      <c r="H210" s="87" t="s">
        <v>130</v>
      </c>
      <c r="I210" s="90">
        <v>6.9099999998660433</v>
      </c>
      <c r="J210" s="88" t="s">
        <v>699</v>
      </c>
      <c r="K210" s="88" t="s">
        <v>132</v>
      </c>
      <c r="L210" s="89">
        <v>4.4999999999999998E-2</v>
      </c>
      <c r="M210" s="89">
        <v>2.8099999999497659E-2</v>
      </c>
      <c r="N210" s="90">
        <v>11684.190216000001</v>
      </c>
      <c r="O210" s="102">
        <v>122.67</v>
      </c>
      <c r="P210" s="90">
        <v>14.332996912</v>
      </c>
      <c r="Q210" s="91">
        <f t="shared" si="3"/>
        <v>1.1400879689647482E-3</v>
      </c>
      <c r="R210" s="91">
        <f>P210/'סכום נכסי הקרן'!$C$42</f>
        <v>1.1768426203265212E-4</v>
      </c>
    </row>
    <row r="211" spans="2:18">
      <c r="B211" s="86" t="s">
        <v>3314</v>
      </c>
      <c r="C211" s="88" t="s">
        <v>2990</v>
      </c>
      <c r="D211" s="87" t="s">
        <v>3137</v>
      </c>
      <c r="E211" s="87"/>
      <c r="F211" s="87" t="s">
        <v>630</v>
      </c>
      <c r="G211" s="101">
        <v>42898</v>
      </c>
      <c r="H211" s="87" t="s">
        <v>130</v>
      </c>
      <c r="I211" s="90">
        <v>6.8799999992506153</v>
      </c>
      <c r="J211" s="88" t="s">
        <v>699</v>
      </c>
      <c r="K211" s="88" t="s">
        <v>132</v>
      </c>
      <c r="L211" s="89">
        <v>4.4999999999999998E-2</v>
      </c>
      <c r="M211" s="89">
        <v>2.8899999998126539E-2</v>
      </c>
      <c r="N211" s="90">
        <v>2197.496768</v>
      </c>
      <c r="O211" s="102">
        <v>121.45</v>
      </c>
      <c r="P211" s="90">
        <v>2.6688599499999999</v>
      </c>
      <c r="Q211" s="91">
        <f t="shared" si="3"/>
        <v>2.1228882825610553E-4</v>
      </c>
      <c r="R211" s="91">
        <f>P211/'סכום נכסי הקרן'!$C$42</f>
        <v>2.1913268775024405E-5</v>
      </c>
    </row>
    <row r="212" spans="2:18">
      <c r="B212" s="86" t="s">
        <v>3314</v>
      </c>
      <c r="C212" s="88" t="s">
        <v>2990</v>
      </c>
      <c r="D212" s="87" t="s">
        <v>3138</v>
      </c>
      <c r="E212" s="87"/>
      <c r="F212" s="87" t="s">
        <v>630</v>
      </c>
      <c r="G212" s="101">
        <v>42989</v>
      </c>
      <c r="H212" s="87" t="s">
        <v>130</v>
      </c>
      <c r="I212" s="90">
        <v>6.8799999997032177</v>
      </c>
      <c r="J212" s="88" t="s">
        <v>699</v>
      </c>
      <c r="K212" s="88" t="s">
        <v>132</v>
      </c>
      <c r="L212" s="89">
        <v>4.4999999999999998E-2</v>
      </c>
      <c r="M212" s="89">
        <v>2.9200000000000004E-2</v>
      </c>
      <c r="N212" s="90">
        <v>2769.1225559999998</v>
      </c>
      <c r="O212" s="102">
        <v>121.68</v>
      </c>
      <c r="P212" s="90">
        <v>3.3694683749999994</v>
      </c>
      <c r="Q212" s="91">
        <f t="shared" si="3"/>
        <v>2.6801724578120106E-4</v>
      </c>
      <c r="R212" s="91">
        <f>P212/'סכום נכסי הקרן'!$C$42</f>
        <v>2.766577022159582E-5</v>
      </c>
    </row>
    <row r="213" spans="2:18">
      <c r="B213" s="86" t="s">
        <v>3314</v>
      </c>
      <c r="C213" s="88" t="s">
        <v>2990</v>
      </c>
      <c r="D213" s="87" t="s">
        <v>3139</v>
      </c>
      <c r="E213" s="87"/>
      <c r="F213" s="87" t="s">
        <v>630</v>
      </c>
      <c r="G213" s="101">
        <v>43080</v>
      </c>
      <c r="H213" s="87" t="s">
        <v>130</v>
      </c>
      <c r="I213" s="90">
        <v>6.869999998265448</v>
      </c>
      <c r="J213" s="88" t="s">
        <v>699</v>
      </c>
      <c r="K213" s="88" t="s">
        <v>132</v>
      </c>
      <c r="L213" s="89">
        <v>4.4999999999999998E-2</v>
      </c>
      <c r="M213" s="89">
        <v>2.9899999991957107E-2</v>
      </c>
      <c r="N213" s="90">
        <v>857.96987200000001</v>
      </c>
      <c r="O213" s="102">
        <v>120.28</v>
      </c>
      <c r="P213" s="90">
        <v>1.0319662169999999</v>
      </c>
      <c r="Q213" s="91">
        <f t="shared" si="3"/>
        <v>8.2085573282635499E-5</v>
      </c>
      <c r="R213" s="91">
        <f>P213/'סכום נכסי הקרן'!$C$42</f>
        <v>8.4731883663907346E-6</v>
      </c>
    </row>
    <row r="214" spans="2:18">
      <c r="B214" s="86" t="s">
        <v>3314</v>
      </c>
      <c r="C214" s="88" t="s">
        <v>2990</v>
      </c>
      <c r="D214" s="87" t="s">
        <v>3140</v>
      </c>
      <c r="E214" s="87"/>
      <c r="F214" s="87" t="s">
        <v>630</v>
      </c>
      <c r="G214" s="101">
        <v>43171</v>
      </c>
      <c r="H214" s="87" t="s">
        <v>130</v>
      </c>
      <c r="I214" s="90">
        <v>6.7300000030409617</v>
      </c>
      <c r="J214" s="88" t="s">
        <v>699</v>
      </c>
      <c r="K214" s="88" t="s">
        <v>132</v>
      </c>
      <c r="L214" s="89">
        <v>4.4999999999999998E-2</v>
      </c>
      <c r="M214" s="89">
        <v>2.9600000009277507E-2</v>
      </c>
      <c r="N214" s="90">
        <v>641.06249000000003</v>
      </c>
      <c r="O214" s="102">
        <v>121.06</v>
      </c>
      <c r="P214" s="90">
        <v>0.77607026800000001</v>
      </c>
      <c r="Q214" s="91">
        <f t="shared" si="3"/>
        <v>6.1730870455799596E-5</v>
      </c>
      <c r="R214" s="91">
        <f>P214/'סכום נכסי הקרן'!$C$42</f>
        <v>6.372097708232769E-6</v>
      </c>
    </row>
    <row r="215" spans="2:18">
      <c r="B215" s="86" t="s">
        <v>3314</v>
      </c>
      <c r="C215" s="88" t="s">
        <v>2990</v>
      </c>
      <c r="D215" s="87" t="s">
        <v>3141</v>
      </c>
      <c r="E215" s="87"/>
      <c r="F215" s="87" t="s">
        <v>630</v>
      </c>
      <c r="G215" s="101">
        <v>43341</v>
      </c>
      <c r="H215" s="87" t="s">
        <v>130</v>
      </c>
      <c r="I215" s="90">
        <v>6.9199999985217566</v>
      </c>
      <c r="J215" s="88" t="s">
        <v>699</v>
      </c>
      <c r="K215" s="88" t="s">
        <v>132</v>
      </c>
      <c r="L215" s="89">
        <v>4.4999999999999998E-2</v>
      </c>
      <c r="M215" s="89">
        <v>2.7799999992711436E-2</v>
      </c>
      <c r="N215" s="90">
        <v>1608.2705450000001</v>
      </c>
      <c r="O215" s="102">
        <v>121.14</v>
      </c>
      <c r="P215" s="90">
        <v>1.948258939</v>
      </c>
      <c r="Q215" s="91">
        <f t="shared" si="3"/>
        <v>1.5497014270074135E-4</v>
      </c>
      <c r="R215" s="91">
        <f>P215/'סכום נכסי הקרן'!$C$42</f>
        <v>1.599661375024601E-5</v>
      </c>
    </row>
    <row r="216" spans="2:18">
      <c r="B216" s="86" t="s">
        <v>3314</v>
      </c>
      <c r="C216" s="88" t="s">
        <v>2990</v>
      </c>
      <c r="D216" s="87" t="s">
        <v>3142</v>
      </c>
      <c r="E216" s="87"/>
      <c r="F216" s="87" t="s">
        <v>630</v>
      </c>
      <c r="G216" s="101">
        <v>43990</v>
      </c>
      <c r="H216" s="87" t="s">
        <v>130</v>
      </c>
      <c r="I216" s="90">
        <v>6.6700000013410232</v>
      </c>
      <c r="J216" s="88" t="s">
        <v>699</v>
      </c>
      <c r="K216" s="88" t="s">
        <v>132</v>
      </c>
      <c r="L216" s="89">
        <v>4.4999999999999998E-2</v>
      </c>
      <c r="M216" s="89">
        <v>4.0900000009175423E-2</v>
      </c>
      <c r="N216" s="90">
        <v>1658.7500809999997</v>
      </c>
      <c r="O216" s="102">
        <v>111.04</v>
      </c>
      <c r="P216" s="90">
        <v>1.8418761590000001</v>
      </c>
      <c r="Q216" s="91">
        <f t="shared" si="3"/>
        <v>1.4650814913947296E-4</v>
      </c>
      <c r="R216" s="91">
        <f>P216/'סכום נכסי הקרן'!$C$42</f>
        <v>1.5123134251565576E-5</v>
      </c>
    </row>
    <row r="217" spans="2:18">
      <c r="B217" s="86" t="s">
        <v>3314</v>
      </c>
      <c r="C217" s="88" t="s">
        <v>2990</v>
      </c>
      <c r="D217" s="87" t="s">
        <v>3143</v>
      </c>
      <c r="E217" s="87"/>
      <c r="F217" s="87" t="s">
        <v>630</v>
      </c>
      <c r="G217" s="101">
        <v>41893</v>
      </c>
      <c r="H217" s="87" t="s">
        <v>130</v>
      </c>
      <c r="I217" s="90">
        <v>7.0100000005314183</v>
      </c>
      <c r="J217" s="88" t="s">
        <v>699</v>
      </c>
      <c r="K217" s="88" t="s">
        <v>132</v>
      </c>
      <c r="L217" s="89">
        <v>4.4999999999999998E-2</v>
      </c>
      <c r="M217" s="89">
        <v>2.2600000001787066E-2</v>
      </c>
      <c r="N217" s="90">
        <v>1697.8475040000003</v>
      </c>
      <c r="O217" s="102">
        <v>125.24</v>
      </c>
      <c r="P217" s="90">
        <v>2.1263841870000002</v>
      </c>
      <c r="Q217" s="91">
        <f t="shared" si="3"/>
        <v>1.6913873936342806E-4</v>
      </c>
      <c r="R217" s="91">
        <f>P217/'סכום נכסי הקרן'!$C$42</f>
        <v>1.7459150754123594E-5</v>
      </c>
    </row>
    <row r="218" spans="2:18">
      <c r="B218" s="86" t="s">
        <v>3314</v>
      </c>
      <c r="C218" s="88" t="s">
        <v>2990</v>
      </c>
      <c r="D218" s="87" t="s">
        <v>3144</v>
      </c>
      <c r="E218" s="87"/>
      <c r="F218" s="87" t="s">
        <v>630</v>
      </c>
      <c r="G218" s="101">
        <v>42151</v>
      </c>
      <c r="H218" s="87" t="s">
        <v>130</v>
      </c>
      <c r="I218" s="90">
        <v>7.0099999999300531</v>
      </c>
      <c r="J218" s="88" t="s">
        <v>699</v>
      </c>
      <c r="K218" s="88" t="s">
        <v>132</v>
      </c>
      <c r="L218" s="89">
        <v>4.4999999999999998E-2</v>
      </c>
      <c r="M218" s="89">
        <v>2.2599999999618467E-2</v>
      </c>
      <c r="N218" s="90">
        <v>6217.8068149999999</v>
      </c>
      <c r="O218" s="102">
        <v>126.46</v>
      </c>
      <c r="P218" s="90">
        <v>7.8630387549999998</v>
      </c>
      <c r="Q218" s="91">
        <f t="shared" si="3"/>
        <v>6.2544881151642927E-4</v>
      </c>
      <c r="R218" s="91">
        <f>P218/'סכום נכסי הקרן'!$C$42</f>
        <v>6.4561230208707004E-5</v>
      </c>
    </row>
    <row r="219" spans="2:18">
      <c r="B219" s="86" t="s">
        <v>3314</v>
      </c>
      <c r="C219" s="88" t="s">
        <v>2990</v>
      </c>
      <c r="D219" s="87" t="s">
        <v>3145</v>
      </c>
      <c r="E219" s="87"/>
      <c r="F219" s="87" t="s">
        <v>630</v>
      </c>
      <c r="G219" s="101">
        <v>42166</v>
      </c>
      <c r="H219" s="87" t="s">
        <v>130</v>
      </c>
      <c r="I219" s="90">
        <v>7.0099999998945961</v>
      </c>
      <c r="J219" s="88" t="s">
        <v>699</v>
      </c>
      <c r="K219" s="88" t="s">
        <v>132</v>
      </c>
      <c r="L219" s="89">
        <v>4.4999999999999998E-2</v>
      </c>
      <c r="M219" s="89">
        <v>2.2599999999621624E-2</v>
      </c>
      <c r="N219" s="90">
        <v>5850.2727679999998</v>
      </c>
      <c r="O219" s="102">
        <v>126.49</v>
      </c>
      <c r="P219" s="90">
        <v>7.400010277999999</v>
      </c>
      <c r="Q219" s="91">
        <f t="shared" si="3"/>
        <v>5.8861818920088245E-4</v>
      </c>
      <c r="R219" s="91">
        <f>P219/'סכום נכסי הקרן'!$C$42</f>
        <v>6.0759431816479186E-5</v>
      </c>
    </row>
    <row r="220" spans="2:18">
      <c r="B220" s="86" t="s">
        <v>3314</v>
      </c>
      <c r="C220" s="88" t="s">
        <v>2990</v>
      </c>
      <c r="D220" s="87" t="s">
        <v>3146</v>
      </c>
      <c r="E220" s="87"/>
      <c r="F220" s="87" t="s">
        <v>630</v>
      </c>
      <c r="G220" s="101">
        <v>42257</v>
      </c>
      <c r="H220" s="87" t="s">
        <v>130</v>
      </c>
      <c r="I220" s="90">
        <v>7.0100000003559506</v>
      </c>
      <c r="J220" s="88" t="s">
        <v>699</v>
      </c>
      <c r="K220" s="88" t="s">
        <v>132</v>
      </c>
      <c r="L220" s="89">
        <v>4.4999999999999998E-2</v>
      </c>
      <c r="M220" s="89">
        <v>2.260000000035851E-2</v>
      </c>
      <c r="N220" s="90">
        <v>3108.8610659999999</v>
      </c>
      <c r="O220" s="102">
        <v>125.61</v>
      </c>
      <c r="P220" s="90">
        <v>3.9050403609999997</v>
      </c>
      <c r="Q220" s="91">
        <f t="shared" si="3"/>
        <v>3.1061818831276227E-4</v>
      </c>
      <c r="R220" s="91">
        <f>P220/'סכום נכסי הקרן'!$C$42</f>
        <v>3.2063203244483222E-5</v>
      </c>
    </row>
    <row r="221" spans="2:18">
      <c r="B221" s="86" t="s">
        <v>3314</v>
      </c>
      <c r="C221" s="88" t="s">
        <v>2990</v>
      </c>
      <c r="D221" s="87" t="s">
        <v>3147</v>
      </c>
      <c r="E221" s="87"/>
      <c r="F221" s="87" t="s">
        <v>630</v>
      </c>
      <c r="G221" s="101">
        <v>42348</v>
      </c>
      <c r="H221" s="87" t="s">
        <v>130</v>
      </c>
      <c r="I221" s="90">
        <v>7.0100000004782812</v>
      </c>
      <c r="J221" s="88" t="s">
        <v>699</v>
      </c>
      <c r="K221" s="88" t="s">
        <v>132</v>
      </c>
      <c r="L221" s="89">
        <v>4.4999999999999998E-2</v>
      </c>
      <c r="M221" s="89">
        <v>2.2600000000735813E-2</v>
      </c>
      <c r="N221" s="90">
        <v>5383.5758660000001</v>
      </c>
      <c r="O221" s="102">
        <v>126.22</v>
      </c>
      <c r="P221" s="90">
        <v>6.7951497750000005</v>
      </c>
      <c r="Q221" s="91">
        <f t="shared" si="3"/>
        <v>5.4050583791760568E-4</v>
      </c>
      <c r="R221" s="91">
        <f>P221/'סכום נכסי הקרן'!$C$42</f>
        <v>5.5793089999391545E-5</v>
      </c>
    </row>
    <row r="222" spans="2:18">
      <c r="B222" s="86" t="s">
        <v>3314</v>
      </c>
      <c r="C222" s="88" t="s">
        <v>2990</v>
      </c>
      <c r="D222" s="87" t="s">
        <v>3148</v>
      </c>
      <c r="E222" s="87"/>
      <c r="F222" s="87" t="s">
        <v>630</v>
      </c>
      <c r="G222" s="101">
        <v>42439</v>
      </c>
      <c r="H222" s="87" t="s">
        <v>130</v>
      </c>
      <c r="I222" s="90">
        <v>7.0100000003985956</v>
      </c>
      <c r="J222" s="88" t="s">
        <v>699</v>
      </c>
      <c r="K222" s="88" t="s">
        <v>132</v>
      </c>
      <c r="L222" s="89">
        <v>4.4999999999999998E-2</v>
      </c>
      <c r="M222" s="89">
        <v>2.2600000001839673E-2</v>
      </c>
      <c r="N222" s="90">
        <v>6393.9941070000004</v>
      </c>
      <c r="O222" s="102">
        <v>127.52</v>
      </c>
      <c r="P222" s="90">
        <v>8.1536215750000007</v>
      </c>
      <c r="Q222" s="91">
        <f t="shared" si="3"/>
        <v>6.4856260824044064E-4</v>
      </c>
      <c r="R222" s="91">
        <f>P222/'סכום נכסי הקרן'!$C$42</f>
        <v>6.6947125143382969E-5</v>
      </c>
    </row>
    <row r="223" spans="2:18">
      <c r="B223" s="86" t="s">
        <v>3314</v>
      </c>
      <c r="C223" s="88" t="s">
        <v>2990</v>
      </c>
      <c r="D223" s="87" t="s">
        <v>3149</v>
      </c>
      <c r="E223" s="87"/>
      <c r="F223" s="87" t="s">
        <v>630</v>
      </c>
      <c r="G223" s="101">
        <v>42549</v>
      </c>
      <c r="H223" s="87" t="s">
        <v>130</v>
      </c>
      <c r="I223" s="90">
        <v>7.000000000350652</v>
      </c>
      <c r="J223" s="88" t="s">
        <v>699</v>
      </c>
      <c r="K223" s="88" t="s">
        <v>132</v>
      </c>
      <c r="L223" s="89">
        <v>4.4999999999999998E-2</v>
      </c>
      <c r="M223" s="89">
        <v>2.3100000000824031E-2</v>
      </c>
      <c r="N223" s="90">
        <v>4497.46083</v>
      </c>
      <c r="O223" s="102">
        <v>126.82</v>
      </c>
      <c r="P223" s="90">
        <v>5.7036799629999999</v>
      </c>
      <c r="Q223" s="91">
        <f t="shared" si="3"/>
        <v>4.5368717683859637E-4</v>
      </c>
      <c r="R223" s="91">
        <f>P223/'סכום נכסי הקרן'!$C$42</f>
        <v>4.6831334119252027E-5</v>
      </c>
    </row>
    <row r="224" spans="2:18">
      <c r="B224" s="86" t="s">
        <v>3314</v>
      </c>
      <c r="C224" s="88" t="s">
        <v>2990</v>
      </c>
      <c r="D224" s="87" t="s">
        <v>3150</v>
      </c>
      <c r="E224" s="87"/>
      <c r="F224" s="87" t="s">
        <v>630</v>
      </c>
      <c r="G224" s="101">
        <v>42604</v>
      </c>
      <c r="H224" s="87" t="s">
        <v>130</v>
      </c>
      <c r="I224" s="90">
        <v>6.9299999994796737</v>
      </c>
      <c r="J224" s="88" t="s">
        <v>699</v>
      </c>
      <c r="K224" s="88" t="s">
        <v>132</v>
      </c>
      <c r="L224" s="89">
        <v>4.4999999999999998E-2</v>
      </c>
      <c r="M224" s="89">
        <v>2.6699999998007266E-2</v>
      </c>
      <c r="N224" s="90">
        <v>5881.2128460000004</v>
      </c>
      <c r="O224" s="102">
        <v>122.87</v>
      </c>
      <c r="P224" s="90">
        <v>7.2262462320000003</v>
      </c>
      <c r="Q224" s="91">
        <f t="shared" si="3"/>
        <v>5.7479649514069779E-4</v>
      </c>
      <c r="R224" s="91">
        <f>P224/'סכום נכסי הקרן'!$C$42</f>
        <v>5.9332703432536192E-5</v>
      </c>
    </row>
    <row r="225" spans="2:18">
      <c r="B225" s="86" t="s">
        <v>3315</v>
      </c>
      <c r="C225" s="88" t="s">
        <v>2990</v>
      </c>
      <c r="D225" s="87" t="s">
        <v>3151</v>
      </c>
      <c r="E225" s="87"/>
      <c r="F225" s="87" t="s">
        <v>630</v>
      </c>
      <c r="G225" s="101">
        <v>44347</v>
      </c>
      <c r="H225" s="87" t="s">
        <v>130</v>
      </c>
      <c r="I225" s="90">
        <v>2.6399999999949935</v>
      </c>
      <c r="J225" s="88" t="s">
        <v>128</v>
      </c>
      <c r="K225" s="88" t="s">
        <v>132</v>
      </c>
      <c r="L225" s="89">
        <v>5.2499999999999998E-2</v>
      </c>
      <c r="M225" s="89">
        <v>5.5699999999870659E-2</v>
      </c>
      <c r="N225" s="90">
        <v>72245.729663000006</v>
      </c>
      <c r="O225" s="102">
        <v>99.53</v>
      </c>
      <c r="P225" s="90">
        <v>71.906190148999997</v>
      </c>
      <c r="Q225" s="91">
        <f t="shared" si="3"/>
        <v>5.719626033989505E-3</v>
      </c>
      <c r="R225" s="91">
        <f>P225/'סכום נכסי הקרן'!$C$42</f>
        <v>5.904017823501938E-4</v>
      </c>
    </row>
    <row r="226" spans="2:18">
      <c r="B226" s="86" t="s">
        <v>3315</v>
      </c>
      <c r="C226" s="88" t="s">
        <v>2990</v>
      </c>
      <c r="D226" s="87">
        <v>9199</v>
      </c>
      <c r="E226" s="87"/>
      <c r="F226" s="87" t="s">
        <v>630</v>
      </c>
      <c r="G226" s="101">
        <v>44788</v>
      </c>
      <c r="H226" s="87" t="s">
        <v>130</v>
      </c>
      <c r="I226" s="90">
        <v>2.6399999999883388</v>
      </c>
      <c r="J226" s="88" t="s">
        <v>128</v>
      </c>
      <c r="K226" s="88" t="s">
        <v>132</v>
      </c>
      <c r="L226" s="89">
        <v>5.2499999999999998E-2</v>
      </c>
      <c r="M226" s="89">
        <v>5.5699999999577268E-2</v>
      </c>
      <c r="N226" s="90">
        <v>41355.087684999999</v>
      </c>
      <c r="O226" s="102">
        <v>99.53</v>
      </c>
      <c r="P226" s="90">
        <v>41.160727582</v>
      </c>
      <c r="Q226" s="91">
        <f t="shared" si="3"/>
        <v>3.2740431466070537E-3</v>
      </c>
      <c r="R226" s="91">
        <f>P226/'סכום נכסי הקרן'!$C$42</f>
        <v>3.379593172282893E-4</v>
      </c>
    </row>
    <row r="227" spans="2:18">
      <c r="B227" s="86" t="s">
        <v>3315</v>
      </c>
      <c r="C227" s="88" t="s">
        <v>2990</v>
      </c>
      <c r="D227" s="87">
        <v>9255</v>
      </c>
      <c r="E227" s="87"/>
      <c r="F227" s="87" t="s">
        <v>630</v>
      </c>
      <c r="G227" s="101">
        <v>44825</v>
      </c>
      <c r="H227" s="87" t="s">
        <v>130</v>
      </c>
      <c r="I227" s="90">
        <v>2.639999999941359</v>
      </c>
      <c r="J227" s="88" t="s">
        <v>128</v>
      </c>
      <c r="K227" s="88" t="s">
        <v>132</v>
      </c>
      <c r="L227" s="89">
        <v>5.2499999999999998E-2</v>
      </c>
      <c r="M227" s="89">
        <v>5.5699999999142935E-2</v>
      </c>
      <c r="N227" s="90">
        <v>26728.198634</v>
      </c>
      <c r="O227" s="102">
        <v>99.53</v>
      </c>
      <c r="P227" s="90">
        <v>26.602581804</v>
      </c>
      <c r="Q227" s="91">
        <f t="shared" si="3"/>
        <v>2.1160461865967731E-3</v>
      </c>
      <c r="R227" s="91">
        <f>P227/'סכום נכסי הקרן'!$C$42</f>
        <v>2.1842642030752704E-4</v>
      </c>
    </row>
    <row r="228" spans="2:18">
      <c r="B228" s="86" t="s">
        <v>3315</v>
      </c>
      <c r="C228" s="88" t="s">
        <v>2990</v>
      </c>
      <c r="D228" s="87">
        <v>9287</v>
      </c>
      <c r="E228" s="87"/>
      <c r="F228" s="87" t="s">
        <v>630</v>
      </c>
      <c r="G228" s="101">
        <v>44861</v>
      </c>
      <c r="H228" s="87" t="s">
        <v>130</v>
      </c>
      <c r="I228" s="90">
        <v>2.6400000000584551</v>
      </c>
      <c r="J228" s="88" t="s">
        <v>128</v>
      </c>
      <c r="K228" s="88" t="s">
        <v>132</v>
      </c>
      <c r="L228" s="89">
        <v>5.2499999999999998E-2</v>
      </c>
      <c r="M228" s="89">
        <v>5.5700000001336118E-2</v>
      </c>
      <c r="N228" s="90">
        <v>14437.849586</v>
      </c>
      <c r="O228" s="102">
        <v>99.53</v>
      </c>
      <c r="P228" s="90">
        <v>14.369994744</v>
      </c>
      <c r="Q228" s="91">
        <f t="shared" si="3"/>
        <v>1.1430308833740622E-3</v>
      </c>
      <c r="R228" s="91">
        <f>P228/'סכום נכסי הקרן'!$C$42</f>
        <v>1.1798804096893882E-4</v>
      </c>
    </row>
    <row r="229" spans="2:18">
      <c r="B229" s="86" t="s">
        <v>3315</v>
      </c>
      <c r="C229" s="88" t="s">
        <v>2990</v>
      </c>
      <c r="D229" s="87">
        <v>9339</v>
      </c>
      <c r="E229" s="87"/>
      <c r="F229" s="87" t="s">
        <v>630</v>
      </c>
      <c r="G229" s="101">
        <v>44895</v>
      </c>
      <c r="H229" s="87" t="s">
        <v>130</v>
      </c>
      <c r="I229" s="90">
        <v>2.6399999999899637</v>
      </c>
      <c r="J229" s="88" t="s">
        <v>128</v>
      </c>
      <c r="K229" s="88" t="s">
        <v>132</v>
      </c>
      <c r="L229" s="89">
        <v>5.2499999999999998E-2</v>
      </c>
      <c r="M229" s="89">
        <v>5.5700000000326197E-2</v>
      </c>
      <c r="N229" s="90">
        <v>20020.993818999999</v>
      </c>
      <c r="O229" s="102">
        <v>99.53</v>
      </c>
      <c r="P229" s="90">
        <v>19.926899454999997</v>
      </c>
      <c r="Q229" s="91">
        <f t="shared" si="3"/>
        <v>1.5850431327725449E-3</v>
      </c>
      <c r="R229" s="91">
        <f>P229/'סכום נכסי הקרן'!$C$42</f>
        <v>1.6361424420577119E-4</v>
      </c>
    </row>
    <row r="230" spans="2:18">
      <c r="B230" s="86" t="s">
        <v>3315</v>
      </c>
      <c r="C230" s="88" t="s">
        <v>2990</v>
      </c>
      <c r="D230" s="87">
        <v>9388</v>
      </c>
      <c r="E230" s="87"/>
      <c r="F230" s="87" t="s">
        <v>630</v>
      </c>
      <c r="G230" s="101">
        <v>44921</v>
      </c>
      <c r="H230" s="87" t="s">
        <v>130</v>
      </c>
      <c r="I230" s="90">
        <v>2.6399999999978565</v>
      </c>
      <c r="J230" s="88" t="s">
        <v>128</v>
      </c>
      <c r="K230" s="88" t="s">
        <v>132</v>
      </c>
      <c r="L230" s="89">
        <v>5.2499999999999998E-2</v>
      </c>
      <c r="M230" s="89">
        <v>5.5700000000056295E-2</v>
      </c>
      <c r="N230" s="90">
        <v>37483.449236</v>
      </c>
      <c r="O230" s="102">
        <v>99.53</v>
      </c>
      <c r="P230" s="90">
        <v>37.307285047000001</v>
      </c>
      <c r="Q230" s="91">
        <f t="shared" si="3"/>
        <v>2.9675291983920541E-3</v>
      </c>
      <c r="R230" s="91">
        <f>P230/'סכום נכסי הקרן'!$C$42</f>
        <v>3.0631976942115677E-4</v>
      </c>
    </row>
    <row r="231" spans="2:18">
      <c r="B231" s="86" t="s">
        <v>3315</v>
      </c>
      <c r="C231" s="88" t="s">
        <v>2990</v>
      </c>
      <c r="D231" s="87">
        <v>8814</v>
      </c>
      <c r="E231" s="87"/>
      <c r="F231" s="87" t="s">
        <v>630</v>
      </c>
      <c r="G231" s="101">
        <v>44558</v>
      </c>
      <c r="H231" s="87" t="s">
        <v>130</v>
      </c>
      <c r="I231" s="90">
        <v>2.6400000000163684</v>
      </c>
      <c r="J231" s="88" t="s">
        <v>128</v>
      </c>
      <c r="K231" s="88" t="s">
        <v>132</v>
      </c>
      <c r="L231" s="89">
        <v>5.2499999999999998E-2</v>
      </c>
      <c r="M231" s="89">
        <v>5.5700000000337598E-2</v>
      </c>
      <c r="N231" s="90">
        <v>19641.837598999999</v>
      </c>
      <c r="O231" s="102">
        <v>99.53</v>
      </c>
      <c r="P231" s="90">
        <v>19.549525162000002</v>
      </c>
      <c r="Q231" s="91">
        <f t="shared" si="3"/>
        <v>1.5550256916269556E-3</v>
      </c>
      <c r="R231" s="91">
        <f>P231/'סכום נכסי הקרן'!$C$42</f>
        <v>1.6051572856005746E-4</v>
      </c>
    </row>
    <row r="232" spans="2:18">
      <c r="B232" s="86" t="s">
        <v>3315</v>
      </c>
      <c r="C232" s="88" t="s">
        <v>2990</v>
      </c>
      <c r="D232" s="87">
        <v>9003</v>
      </c>
      <c r="E232" s="87"/>
      <c r="F232" s="87" t="s">
        <v>630</v>
      </c>
      <c r="G232" s="101">
        <v>44644</v>
      </c>
      <c r="H232" s="87" t="s">
        <v>130</v>
      </c>
      <c r="I232" s="90">
        <v>2.6400000000056951</v>
      </c>
      <c r="J232" s="88" t="s">
        <v>128</v>
      </c>
      <c r="K232" s="88" t="s">
        <v>132</v>
      </c>
      <c r="L232" s="89">
        <v>5.2499999999999998E-2</v>
      </c>
      <c r="M232" s="89">
        <v>5.5700000000206466E-2</v>
      </c>
      <c r="N232" s="90">
        <v>28225.169454999999</v>
      </c>
      <c r="O232" s="102">
        <v>99.53</v>
      </c>
      <c r="P232" s="90">
        <v>28.092517206</v>
      </c>
      <c r="Q232" s="91">
        <f t="shared" si="3"/>
        <v>2.2345599514977262E-3</v>
      </c>
      <c r="R232" s="91">
        <f>P232/'סכום נכסי הקרן'!$C$42</f>
        <v>2.3065986662285356E-4</v>
      </c>
    </row>
    <row r="233" spans="2:18">
      <c r="B233" s="86" t="s">
        <v>3315</v>
      </c>
      <c r="C233" s="88" t="s">
        <v>2990</v>
      </c>
      <c r="D233" s="87">
        <v>9096</v>
      </c>
      <c r="E233" s="87"/>
      <c r="F233" s="87" t="s">
        <v>630</v>
      </c>
      <c r="G233" s="101">
        <v>44711</v>
      </c>
      <c r="H233" s="87" t="s">
        <v>130</v>
      </c>
      <c r="I233" s="90">
        <v>2.6399999999704651</v>
      </c>
      <c r="J233" s="88" t="s">
        <v>128</v>
      </c>
      <c r="K233" s="88" t="s">
        <v>132</v>
      </c>
      <c r="L233" s="89">
        <v>5.2499999999999998E-2</v>
      </c>
      <c r="M233" s="89">
        <v>5.5699999999500711E-2</v>
      </c>
      <c r="N233" s="90">
        <v>28574.708019000002</v>
      </c>
      <c r="O233" s="102">
        <v>99.53</v>
      </c>
      <c r="P233" s="90">
        <v>28.440413006</v>
      </c>
      <c r="Q233" s="91">
        <f t="shared" si="3"/>
        <v>2.2622325881743793E-3</v>
      </c>
      <c r="R233" s="91">
        <f>P233/'סכום נכסי הקרן'!$C$42</f>
        <v>2.3351634253913466E-4</v>
      </c>
    </row>
    <row r="234" spans="2:18">
      <c r="B234" s="86" t="s">
        <v>3315</v>
      </c>
      <c r="C234" s="88" t="s">
        <v>2990</v>
      </c>
      <c r="D234" s="87">
        <v>9127</v>
      </c>
      <c r="E234" s="87"/>
      <c r="F234" s="87" t="s">
        <v>630</v>
      </c>
      <c r="G234" s="101">
        <v>44738</v>
      </c>
      <c r="H234" s="87" t="s">
        <v>130</v>
      </c>
      <c r="I234" s="90">
        <v>2.6400000000527495</v>
      </c>
      <c r="J234" s="88" t="s">
        <v>128</v>
      </c>
      <c r="K234" s="88" t="s">
        <v>132</v>
      </c>
      <c r="L234" s="89">
        <v>5.2499999999999998E-2</v>
      </c>
      <c r="M234" s="89">
        <v>5.57000000014626E-2</v>
      </c>
      <c r="N234" s="90">
        <v>16761.352841</v>
      </c>
      <c r="O234" s="102">
        <v>99.53</v>
      </c>
      <c r="P234" s="90">
        <v>16.682578108000001</v>
      </c>
      <c r="Q234" s="91">
        <f t="shared" si="3"/>
        <v>1.3269804430308448E-3</v>
      </c>
      <c r="R234" s="91">
        <f>P234/'סכום נכסי הקרן'!$C$42</f>
        <v>1.3697602151845477E-4</v>
      </c>
    </row>
    <row r="235" spans="2:18">
      <c r="B235" s="86" t="s">
        <v>3316</v>
      </c>
      <c r="C235" s="88" t="s">
        <v>2990</v>
      </c>
      <c r="D235" s="87" t="s">
        <v>3152</v>
      </c>
      <c r="E235" s="87"/>
      <c r="F235" s="87" t="s">
        <v>630</v>
      </c>
      <c r="G235" s="101">
        <v>43530</v>
      </c>
      <c r="H235" s="87" t="s">
        <v>130</v>
      </c>
      <c r="I235" s="90">
        <v>3.4799999999984297</v>
      </c>
      <c r="J235" s="88" t="s">
        <v>360</v>
      </c>
      <c r="K235" s="88" t="s">
        <v>132</v>
      </c>
      <c r="L235" s="89">
        <v>6.5500000000000003E-2</v>
      </c>
      <c r="M235" s="89">
        <v>5.8799999999999998E-2</v>
      </c>
      <c r="N235" s="90">
        <v>192519.47466599999</v>
      </c>
      <c r="O235" s="102">
        <v>105.88</v>
      </c>
      <c r="P235" s="90">
        <v>203.83960130899999</v>
      </c>
      <c r="Q235" s="91">
        <f t="shared" si="3"/>
        <v>1.6213990589532181E-2</v>
      </c>
      <c r="R235" s="91">
        <f>P235/'סכום נכסי הקרן'!$C$42</f>
        <v>1.673670426384844E-3</v>
      </c>
    </row>
    <row r="236" spans="2:18">
      <c r="B236" s="86" t="s">
        <v>3317</v>
      </c>
      <c r="C236" s="88" t="s">
        <v>2990</v>
      </c>
      <c r="D236" s="87" t="s">
        <v>3153</v>
      </c>
      <c r="E236" s="87"/>
      <c r="F236" s="87" t="s">
        <v>661</v>
      </c>
      <c r="G236" s="101">
        <v>44294</v>
      </c>
      <c r="H236" s="87" t="s">
        <v>130</v>
      </c>
      <c r="I236" s="90">
        <v>7.7500000000969331</v>
      </c>
      <c r="J236" s="88" t="s">
        <v>699</v>
      </c>
      <c r="K236" s="88" t="s">
        <v>132</v>
      </c>
      <c r="L236" s="89">
        <v>0.03</v>
      </c>
      <c r="M236" s="89">
        <v>4.8800000000833628E-2</v>
      </c>
      <c r="N236" s="90">
        <v>21938.131114</v>
      </c>
      <c r="O236" s="102">
        <v>94.05</v>
      </c>
      <c r="P236" s="90">
        <v>20.632811755999999</v>
      </c>
      <c r="Q236" s="91">
        <f t="shared" si="3"/>
        <v>1.6411934359126035E-3</v>
      </c>
      <c r="R236" s="91">
        <f>P236/'סכום נכסי הקרן'!$C$42</f>
        <v>1.694102943070172E-4</v>
      </c>
    </row>
    <row r="237" spans="2:18">
      <c r="B237" s="86" t="s">
        <v>3318</v>
      </c>
      <c r="C237" s="88" t="s">
        <v>2990</v>
      </c>
      <c r="D237" s="87" t="s">
        <v>3154</v>
      </c>
      <c r="E237" s="87"/>
      <c r="F237" s="87" t="s">
        <v>661</v>
      </c>
      <c r="G237" s="101">
        <v>42326</v>
      </c>
      <c r="H237" s="87" t="s">
        <v>130</v>
      </c>
      <c r="I237" s="90">
        <v>6.6200000003946693</v>
      </c>
      <c r="J237" s="88" t="s">
        <v>699</v>
      </c>
      <c r="K237" s="88" t="s">
        <v>132</v>
      </c>
      <c r="L237" s="89">
        <v>6.5500000000000003E-2</v>
      </c>
      <c r="M237" s="89">
        <v>7.430000000366048E-2</v>
      </c>
      <c r="N237" s="90">
        <v>6845.934663</v>
      </c>
      <c r="O237" s="102">
        <v>96.97</v>
      </c>
      <c r="P237" s="90">
        <v>6.6384757990000001</v>
      </c>
      <c r="Q237" s="91">
        <f t="shared" si="3"/>
        <v>5.2804353738240329E-4</v>
      </c>
      <c r="R237" s="91">
        <f>P237/'סכום נכסי הקרן'!$C$42</f>
        <v>5.4506683439864234E-5</v>
      </c>
    </row>
    <row r="238" spans="2:18">
      <c r="B238" s="86" t="s">
        <v>3318</v>
      </c>
      <c r="C238" s="88" t="s">
        <v>2990</v>
      </c>
      <c r="D238" s="87" t="s">
        <v>3155</v>
      </c>
      <c r="E238" s="87"/>
      <c r="F238" s="87" t="s">
        <v>661</v>
      </c>
      <c r="G238" s="101">
        <v>42606</v>
      </c>
      <c r="H238" s="87" t="s">
        <v>130</v>
      </c>
      <c r="I238" s="90">
        <v>6.6099999999415839</v>
      </c>
      <c r="J238" s="88" t="s">
        <v>699</v>
      </c>
      <c r="K238" s="88" t="s">
        <v>132</v>
      </c>
      <c r="L238" s="89">
        <v>6.5500000000000003E-2</v>
      </c>
      <c r="M238" s="89">
        <v>7.4399999999096883E-2</v>
      </c>
      <c r="N238" s="90">
        <v>28795.902720999999</v>
      </c>
      <c r="O238" s="102">
        <v>96.9</v>
      </c>
      <c r="P238" s="90">
        <v>27.903115382999999</v>
      </c>
      <c r="Q238" s="91">
        <f t="shared" si="3"/>
        <v>2.2194943834920912E-3</v>
      </c>
      <c r="R238" s="91">
        <f>P238/'סכום נכסי הקרן'!$C$42</f>
        <v>2.2910474078948842E-4</v>
      </c>
    </row>
    <row r="239" spans="2:18">
      <c r="B239" s="86" t="s">
        <v>3318</v>
      </c>
      <c r="C239" s="88" t="s">
        <v>2990</v>
      </c>
      <c r="D239" s="87" t="s">
        <v>3156</v>
      </c>
      <c r="E239" s="87"/>
      <c r="F239" s="87" t="s">
        <v>661</v>
      </c>
      <c r="G239" s="101">
        <v>42648</v>
      </c>
      <c r="H239" s="87" t="s">
        <v>130</v>
      </c>
      <c r="I239" s="90">
        <v>6.6200000000929453</v>
      </c>
      <c r="J239" s="88" t="s">
        <v>699</v>
      </c>
      <c r="K239" s="88" t="s">
        <v>132</v>
      </c>
      <c r="L239" s="89">
        <v>6.5500000000000003E-2</v>
      </c>
      <c r="M239" s="89">
        <v>7.440000000099975E-2</v>
      </c>
      <c r="N239" s="90">
        <v>26414.646258000001</v>
      </c>
      <c r="O239" s="102">
        <v>96.94</v>
      </c>
      <c r="P239" s="90">
        <v>25.606253451000001</v>
      </c>
      <c r="Q239" s="91">
        <f t="shared" si="3"/>
        <v>2.0367953519410597E-3</v>
      </c>
      <c r="R239" s="91">
        <f>P239/'סכום נכסי הקרן'!$C$42</f>
        <v>2.1024584455739585E-4</v>
      </c>
    </row>
    <row r="240" spans="2:18">
      <c r="B240" s="86" t="s">
        <v>3318</v>
      </c>
      <c r="C240" s="88" t="s">
        <v>2990</v>
      </c>
      <c r="D240" s="87" t="s">
        <v>3157</v>
      </c>
      <c r="E240" s="87"/>
      <c r="F240" s="87" t="s">
        <v>661</v>
      </c>
      <c r="G240" s="101">
        <v>42718</v>
      </c>
      <c r="H240" s="87" t="s">
        <v>130</v>
      </c>
      <c r="I240" s="90">
        <v>6.6199999999496875</v>
      </c>
      <c r="J240" s="88" t="s">
        <v>699</v>
      </c>
      <c r="K240" s="88" t="s">
        <v>132</v>
      </c>
      <c r="L240" s="89">
        <v>6.5500000000000003E-2</v>
      </c>
      <c r="M240" s="89">
        <v>7.4399999999552782E-2</v>
      </c>
      <c r="N240" s="90">
        <v>18455.249062999999</v>
      </c>
      <c r="O240" s="102">
        <v>96.93</v>
      </c>
      <c r="P240" s="90">
        <v>17.888599545000002</v>
      </c>
      <c r="Q240" s="91">
        <f t="shared" si="3"/>
        <v>1.4229108711945537E-3</v>
      </c>
      <c r="R240" s="91">
        <f>P240/'סכום נכסי הקרן'!$C$42</f>
        <v>1.4687832901773821E-4</v>
      </c>
    </row>
    <row r="241" spans="2:18">
      <c r="B241" s="86" t="s">
        <v>3318</v>
      </c>
      <c r="C241" s="88" t="s">
        <v>2990</v>
      </c>
      <c r="D241" s="87" t="s">
        <v>3158</v>
      </c>
      <c r="E241" s="87"/>
      <c r="F241" s="87" t="s">
        <v>661</v>
      </c>
      <c r="G241" s="101">
        <v>42900</v>
      </c>
      <c r="H241" s="87" t="s">
        <v>130</v>
      </c>
      <c r="I241" s="90">
        <v>6.6000000000662524</v>
      </c>
      <c r="J241" s="88" t="s">
        <v>699</v>
      </c>
      <c r="K241" s="88" t="s">
        <v>132</v>
      </c>
      <c r="L241" s="89">
        <v>6.5500000000000003E-2</v>
      </c>
      <c r="M241" s="89">
        <v>7.4800000000719319E-2</v>
      </c>
      <c r="N241" s="90">
        <v>21860.943612999999</v>
      </c>
      <c r="O241" s="102">
        <v>96.66</v>
      </c>
      <c r="P241" s="90">
        <v>21.130701726000002</v>
      </c>
      <c r="Q241" s="91">
        <f t="shared" si="3"/>
        <v>1.6807970420635251E-3</v>
      </c>
      <c r="R241" s="91">
        <f>P241/'סכום נכסי הקרן'!$C$42</f>
        <v>1.734983307485693E-4</v>
      </c>
    </row>
    <row r="242" spans="2:18">
      <c r="B242" s="86" t="s">
        <v>3318</v>
      </c>
      <c r="C242" s="88" t="s">
        <v>2990</v>
      </c>
      <c r="D242" s="87" t="s">
        <v>3159</v>
      </c>
      <c r="E242" s="87"/>
      <c r="F242" s="87" t="s">
        <v>661</v>
      </c>
      <c r="G242" s="101">
        <v>43075</v>
      </c>
      <c r="H242" s="87" t="s">
        <v>130</v>
      </c>
      <c r="I242" s="90">
        <v>6.5999999999694587</v>
      </c>
      <c r="J242" s="88" t="s">
        <v>699</v>
      </c>
      <c r="K242" s="88" t="s">
        <v>132</v>
      </c>
      <c r="L242" s="89">
        <v>6.5500000000000003E-2</v>
      </c>
      <c r="M242" s="89">
        <v>7.4999999999618205E-2</v>
      </c>
      <c r="N242" s="90">
        <v>13564.839352999999</v>
      </c>
      <c r="O242" s="102">
        <v>96.55</v>
      </c>
      <c r="P242" s="90">
        <v>13.096799088999999</v>
      </c>
      <c r="Q242" s="91">
        <f t="shared" si="3"/>
        <v>1.0417572239073242E-3</v>
      </c>
      <c r="R242" s="91">
        <f>P242/'סכום נכסי הקרן'!$C$42</f>
        <v>1.0753418459809094E-4</v>
      </c>
    </row>
    <row r="243" spans="2:18">
      <c r="B243" s="86" t="s">
        <v>3318</v>
      </c>
      <c r="C243" s="88" t="s">
        <v>2990</v>
      </c>
      <c r="D243" s="87" t="s">
        <v>3160</v>
      </c>
      <c r="E243" s="87"/>
      <c r="F243" s="87" t="s">
        <v>661</v>
      </c>
      <c r="G243" s="101">
        <v>43292</v>
      </c>
      <c r="H243" s="87" t="s">
        <v>130</v>
      </c>
      <c r="I243" s="90">
        <v>6.5999999999159602</v>
      </c>
      <c r="J243" s="88" t="s">
        <v>699</v>
      </c>
      <c r="K243" s="88" t="s">
        <v>132</v>
      </c>
      <c r="L243" s="89">
        <v>6.5500000000000003E-2</v>
      </c>
      <c r="M243" s="89">
        <v>7.5099999998963524E-2</v>
      </c>
      <c r="N243" s="90">
        <v>36988.233276999999</v>
      </c>
      <c r="O243" s="102">
        <v>96.51</v>
      </c>
      <c r="P243" s="90">
        <v>35.69719757</v>
      </c>
      <c r="Q243" s="91">
        <f t="shared" si="3"/>
        <v>2.8394581904389545E-3</v>
      </c>
      <c r="R243" s="91">
        <f>P243/'סכום נכסי הקרן'!$C$42</f>
        <v>2.9309978774515991E-4</v>
      </c>
    </row>
    <row r="244" spans="2:18">
      <c r="B244" s="86" t="s">
        <v>3319</v>
      </c>
      <c r="C244" s="88" t="s">
        <v>2989</v>
      </c>
      <c r="D244" s="87" t="s">
        <v>3161</v>
      </c>
      <c r="E244" s="87"/>
      <c r="F244" s="87" t="s">
        <v>661</v>
      </c>
      <c r="G244" s="101">
        <v>42372</v>
      </c>
      <c r="H244" s="87" t="s">
        <v>130</v>
      </c>
      <c r="I244" s="90">
        <v>9.9599999999848432</v>
      </c>
      <c r="J244" s="88" t="s">
        <v>128</v>
      </c>
      <c r="K244" s="88" t="s">
        <v>132</v>
      </c>
      <c r="L244" s="89">
        <v>6.7000000000000004E-2</v>
      </c>
      <c r="M244" s="89">
        <v>2.9000000000094738E-2</v>
      </c>
      <c r="N244" s="90">
        <v>27144.107556999999</v>
      </c>
      <c r="O244" s="102">
        <v>155.55000000000001</v>
      </c>
      <c r="P244" s="90">
        <v>42.222660634</v>
      </c>
      <c r="Q244" s="91">
        <f t="shared" si="3"/>
        <v>3.3585123684916679E-3</v>
      </c>
      <c r="R244" s="91">
        <f>P244/'סכום נכסי הקרן'!$C$42</f>
        <v>3.4667855496482095E-4</v>
      </c>
    </row>
    <row r="245" spans="2:18">
      <c r="B245" s="86" t="s">
        <v>3290</v>
      </c>
      <c r="C245" s="88" t="s">
        <v>2990</v>
      </c>
      <c r="D245" s="87" t="s">
        <v>3054</v>
      </c>
      <c r="E245" s="87"/>
      <c r="F245" s="87" t="s">
        <v>661</v>
      </c>
      <c r="G245" s="101">
        <v>44858</v>
      </c>
      <c r="H245" s="87" t="s">
        <v>130</v>
      </c>
      <c r="I245" s="90">
        <v>5.889999998917971</v>
      </c>
      <c r="J245" s="88" t="s">
        <v>699</v>
      </c>
      <c r="K245" s="88" t="s">
        <v>132</v>
      </c>
      <c r="L245" s="89">
        <v>3.49E-2</v>
      </c>
      <c r="M245" s="89">
        <v>4.0699999992833316E-2</v>
      </c>
      <c r="N245" s="90">
        <v>2898.976858</v>
      </c>
      <c r="O245" s="102">
        <v>98.19</v>
      </c>
      <c r="P245" s="90">
        <v>2.8465053720000002</v>
      </c>
      <c r="Q245" s="91">
        <f>IFERROR(P245/$P$10,0)</f>
        <v>2.26419258172985E-4</v>
      </c>
      <c r="R245" s="91">
        <f>P245/'סכום נכסי הקרן'!$C$42</f>
        <v>2.337186606070762E-5</v>
      </c>
    </row>
    <row r="246" spans="2:18">
      <c r="B246" s="86" t="s">
        <v>3290</v>
      </c>
      <c r="C246" s="88" t="s">
        <v>2990</v>
      </c>
      <c r="D246" s="87" t="s">
        <v>3055</v>
      </c>
      <c r="E246" s="87"/>
      <c r="F246" s="87" t="s">
        <v>661</v>
      </c>
      <c r="G246" s="101">
        <v>44858</v>
      </c>
      <c r="H246" s="87" t="s">
        <v>130</v>
      </c>
      <c r="I246" s="90">
        <v>5.9499999989556391</v>
      </c>
      <c r="J246" s="88" t="s">
        <v>699</v>
      </c>
      <c r="K246" s="88" t="s">
        <v>132</v>
      </c>
      <c r="L246" s="89">
        <v>3.49E-2</v>
      </c>
      <c r="M246" s="89">
        <v>4.0599999991218841E-2</v>
      </c>
      <c r="N246" s="90">
        <v>2389.4179810000001</v>
      </c>
      <c r="O246" s="102">
        <v>98.18</v>
      </c>
      <c r="P246" s="90">
        <v>2.3459305509999999</v>
      </c>
      <c r="Q246" s="91">
        <f>IFERROR(P246/$P$10,0)</f>
        <v>1.8660209121950744E-4</v>
      </c>
      <c r="R246" s="91">
        <f>P246/'סכום נכסי הקרן'!$C$42</f>
        <v>1.9261785052304486E-5</v>
      </c>
    </row>
    <row r="247" spans="2:18">
      <c r="B247" s="86" t="s">
        <v>3290</v>
      </c>
      <c r="C247" s="88" t="s">
        <v>2990</v>
      </c>
      <c r="D247" s="87" t="s">
        <v>3056</v>
      </c>
      <c r="E247" s="87"/>
      <c r="F247" s="87" t="s">
        <v>661</v>
      </c>
      <c r="G247" s="101">
        <v>44858</v>
      </c>
      <c r="H247" s="87" t="s">
        <v>130</v>
      </c>
      <c r="I247" s="90">
        <v>5.7999999994586533</v>
      </c>
      <c r="J247" s="88" t="s">
        <v>699</v>
      </c>
      <c r="K247" s="88" t="s">
        <v>132</v>
      </c>
      <c r="L247" s="89">
        <v>3.49E-2</v>
      </c>
      <c r="M247" s="89">
        <v>4.0699999996819579E-2</v>
      </c>
      <c r="N247" s="90">
        <v>3009.1517509999999</v>
      </c>
      <c r="O247" s="102">
        <v>98.22</v>
      </c>
      <c r="P247" s="90">
        <v>2.955588842</v>
      </c>
      <c r="Q247" s="91">
        <f>IFERROR(P247/$P$10,0)</f>
        <v>2.3509607241661365E-4</v>
      </c>
      <c r="R247" s="91">
        <f>P247/'סכום נכסי הקרן'!$C$42</f>
        <v>2.4267520175874773E-5</v>
      </c>
    </row>
    <row r="248" spans="2:18">
      <c r="B248" s="86" t="s">
        <v>3290</v>
      </c>
      <c r="C248" s="88" t="s">
        <v>2990</v>
      </c>
      <c r="D248" s="87" t="s">
        <v>3057</v>
      </c>
      <c r="E248" s="87"/>
      <c r="F248" s="87" t="s">
        <v>661</v>
      </c>
      <c r="G248" s="101">
        <v>44858</v>
      </c>
      <c r="H248" s="87" t="s">
        <v>130</v>
      </c>
      <c r="I248" s="90">
        <v>5.840000000412144</v>
      </c>
      <c r="J248" s="88" t="s">
        <v>699</v>
      </c>
      <c r="K248" s="88" t="s">
        <v>132</v>
      </c>
      <c r="L248" s="89">
        <v>3.49E-2</v>
      </c>
      <c r="M248" s="89">
        <v>4.0700000003592335E-2</v>
      </c>
      <c r="N248" s="90">
        <v>3656.4292440000004</v>
      </c>
      <c r="O248" s="102">
        <v>98.21</v>
      </c>
      <c r="P248" s="90">
        <v>3.5909791529999997</v>
      </c>
      <c r="Q248" s="91">
        <f>IFERROR(P248/$P$10,0)</f>
        <v>2.8563685280018992E-4</v>
      </c>
      <c r="R248" s="91">
        <f>P248/'סכום נכסי הקרן'!$C$42</f>
        <v>2.9484533778251824E-5</v>
      </c>
    </row>
    <row r="249" spans="2:18">
      <c r="B249" s="86" t="s">
        <v>3290</v>
      </c>
      <c r="C249" s="88" t="s">
        <v>2990</v>
      </c>
      <c r="D249" s="87" t="s">
        <v>3068</v>
      </c>
      <c r="E249" s="87"/>
      <c r="F249" s="87" t="s">
        <v>661</v>
      </c>
      <c r="G249" s="101">
        <v>44858</v>
      </c>
      <c r="H249" s="87" t="s">
        <v>130</v>
      </c>
      <c r="I249" s="90">
        <v>6.0500000007562722</v>
      </c>
      <c r="J249" s="88" t="s">
        <v>699</v>
      </c>
      <c r="K249" s="88" t="s">
        <v>132</v>
      </c>
      <c r="L249" s="89">
        <v>3.49E-2</v>
      </c>
      <c r="M249" s="89">
        <v>4.0600000005293901E-2</v>
      </c>
      <c r="N249" s="90">
        <v>2155.2963340000001</v>
      </c>
      <c r="O249" s="102">
        <v>98.16</v>
      </c>
      <c r="P249" s="90">
        <v>2.1156388480000001</v>
      </c>
      <c r="Q249" s="91">
        <f>IFERROR(P249/$P$10,0)</f>
        <v>1.6828402406616241E-4</v>
      </c>
      <c r="R249" s="91">
        <f>P249/'סכום נכסי הקרן'!$C$42</f>
        <v>1.7370923756080572E-5</v>
      </c>
    </row>
    <row r="250" spans="2:18">
      <c r="B250" s="86" t="s">
        <v>3348</v>
      </c>
      <c r="C250" s="88" t="s">
        <v>2990</v>
      </c>
      <c r="D250" s="87" t="s">
        <v>3162</v>
      </c>
      <c r="E250" s="124"/>
      <c r="F250" s="87" t="s">
        <v>682</v>
      </c>
      <c r="G250" s="101">
        <v>44871</v>
      </c>
      <c r="H250" s="87"/>
      <c r="I250" s="90">
        <v>5.6899999999828124</v>
      </c>
      <c r="J250" s="88" t="s">
        <v>342</v>
      </c>
      <c r="K250" s="88" t="s">
        <v>132</v>
      </c>
      <c r="L250" s="89">
        <v>0.05</v>
      </c>
      <c r="M250" s="89">
        <v>5.3599999999720323E-2</v>
      </c>
      <c r="N250" s="90">
        <v>34508.039148000003</v>
      </c>
      <c r="O250" s="102">
        <v>99.47</v>
      </c>
      <c r="P250" s="90">
        <v>34.325146511</v>
      </c>
      <c r="Q250" s="91">
        <f t="shared" ref="Q250:Q310" si="4">IFERROR(P250/$P$10,0)</f>
        <v>2.7303212866375171E-3</v>
      </c>
      <c r="R250" s="91">
        <f>P250/'סכום נכסי הקרן'!$C$42</f>
        <v>2.8183425707206336E-4</v>
      </c>
    </row>
    <row r="251" spans="2:18">
      <c r="B251" s="86" t="s">
        <v>3320</v>
      </c>
      <c r="C251" s="88" t="s">
        <v>2990</v>
      </c>
      <c r="D251" s="87" t="s">
        <v>3163</v>
      </c>
      <c r="E251" s="87"/>
      <c r="F251" s="87" t="s">
        <v>682</v>
      </c>
      <c r="G251" s="101">
        <v>41534</v>
      </c>
      <c r="H251" s="87"/>
      <c r="I251" s="90">
        <v>5.8399999999992307</v>
      </c>
      <c r="J251" s="88" t="s">
        <v>600</v>
      </c>
      <c r="K251" s="88" t="s">
        <v>132</v>
      </c>
      <c r="L251" s="89">
        <v>3.9842000000000002E-2</v>
      </c>
      <c r="M251" s="89">
        <v>2.8899999999950642E-2</v>
      </c>
      <c r="N251" s="90">
        <v>134764.68547699999</v>
      </c>
      <c r="O251" s="102">
        <v>115.76</v>
      </c>
      <c r="P251" s="90">
        <v>156.003597493</v>
      </c>
      <c r="Q251" s="91">
        <f t="shared" si="4"/>
        <v>1.2408976692660886E-2</v>
      </c>
      <c r="R251" s="91">
        <f>P251/'סכום נכסי הקרן'!$C$42</f>
        <v>1.2809022675524179E-3</v>
      </c>
    </row>
    <row r="252" spans="2:18">
      <c r="B252" s="92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90"/>
      <c r="O252" s="102"/>
      <c r="P252" s="87"/>
      <c r="Q252" s="91"/>
      <c r="R252" s="87"/>
    </row>
    <row r="253" spans="2:18">
      <c r="B253" s="79" t="s">
        <v>40</v>
      </c>
      <c r="C253" s="81"/>
      <c r="D253" s="80"/>
      <c r="E253" s="80"/>
      <c r="F253" s="80"/>
      <c r="G253" s="99"/>
      <c r="H253" s="80"/>
      <c r="I253" s="83">
        <v>2.7166960891739</v>
      </c>
      <c r="J253" s="81"/>
      <c r="K253" s="81"/>
      <c r="L253" s="82"/>
      <c r="M253" s="82">
        <v>7.0592457230146968E-2</v>
      </c>
      <c r="N253" s="83"/>
      <c r="O253" s="100"/>
      <c r="P253" s="83">
        <v>5164.6263638490009</v>
      </c>
      <c r="Q253" s="84">
        <f t="shared" si="4"/>
        <v>0.41080929674188987</v>
      </c>
      <c r="R253" s="84">
        <f>P253/'סכום נכסי הקרן'!$C$42</f>
        <v>4.2405314536493433E-2</v>
      </c>
    </row>
    <row r="254" spans="2:18">
      <c r="B254" s="85" t="s">
        <v>38</v>
      </c>
      <c r="C254" s="81"/>
      <c r="D254" s="80"/>
      <c r="E254" s="80"/>
      <c r="F254" s="80"/>
      <c r="G254" s="99"/>
      <c r="H254" s="80"/>
      <c r="I254" s="83">
        <v>2.7166960891739005</v>
      </c>
      <c r="J254" s="81"/>
      <c r="K254" s="81"/>
      <c r="L254" s="82"/>
      <c r="M254" s="82">
        <v>7.059245723014701E-2</v>
      </c>
      <c r="N254" s="83"/>
      <c r="O254" s="100"/>
      <c r="P254" s="83">
        <f>SUM(P255:P362)</f>
        <v>5164.6263638490009</v>
      </c>
      <c r="Q254" s="84">
        <f t="shared" si="4"/>
        <v>0.41080929674188987</v>
      </c>
      <c r="R254" s="84">
        <f>P254/'סכום נכסי הקרן'!$C$42</f>
        <v>4.2405314536493433E-2</v>
      </c>
    </row>
    <row r="255" spans="2:18">
      <c r="B255" s="86" t="s">
        <v>3321</v>
      </c>
      <c r="C255" s="88" t="s">
        <v>2989</v>
      </c>
      <c r="D255" s="87">
        <v>6211</v>
      </c>
      <c r="E255" s="87"/>
      <c r="F255" s="87" t="s">
        <v>505</v>
      </c>
      <c r="G255" s="101">
        <v>43186</v>
      </c>
      <c r="H255" s="87" t="s">
        <v>312</v>
      </c>
      <c r="I255" s="90">
        <v>3.7799999999975284</v>
      </c>
      <c r="J255" s="88" t="s">
        <v>699</v>
      </c>
      <c r="K255" s="88" t="s">
        <v>131</v>
      </c>
      <c r="L255" s="89">
        <v>4.8000000000000001E-2</v>
      </c>
      <c r="M255" s="89">
        <v>5.8799999999971028E-2</v>
      </c>
      <c r="N255" s="90">
        <v>68234.007861999999</v>
      </c>
      <c r="O255" s="102">
        <v>97.72</v>
      </c>
      <c r="P255" s="90">
        <v>234.640850411</v>
      </c>
      <c r="Q255" s="91">
        <f t="shared" si="4"/>
        <v>1.8664010899023507E-2</v>
      </c>
      <c r="R255" s="91">
        <f>P255/'סכום נכסי הקרן'!$C$42</f>
        <v>1.9265709392718561E-3</v>
      </c>
    </row>
    <row r="256" spans="2:18">
      <c r="B256" s="86" t="s">
        <v>3321</v>
      </c>
      <c r="C256" s="88" t="s">
        <v>2989</v>
      </c>
      <c r="D256" s="87">
        <v>6831</v>
      </c>
      <c r="E256" s="87"/>
      <c r="F256" s="87" t="s">
        <v>505</v>
      </c>
      <c r="G256" s="101">
        <v>43552</v>
      </c>
      <c r="H256" s="87" t="s">
        <v>312</v>
      </c>
      <c r="I256" s="90">
        <v>3.7699999999999996</v>
      </c>
      <c r="J256" s="88" t="s">
        <v>699</v>
      </c>
      <c r="K256" s="88" t="s">
        <v>131</v>
      </c>
      <c r="L256" s="89">
        <v>4.5999999999999999E-2</v>
      </c>
      <c r="M256" s="89">
        <v>6.2900000000000011E-2</v>
      </c>
      <c r="N256" s="90">
        <v>34030.156534000002</v>
      </c>
      <c r="O256" s="102">
        <v>95.51</v>
      </c>
      <c r="P256" s="90">
        <v>114.37524569999999</v>
      </c>
      <c r="Q256" s="91">
        <f t="shared" si="4"/>
        <v>9.0977373657831588E-3</v>
      </c>
      <c r="R256" s="91">
        <f>P256/'סכום נכסי הקרן'!$C$42</f>
        <v>9.3910341763476732E-4</v>
      </c>
    </row>
    <row r="257" spans="2:18">
      <c r="B257" s="86" t="s">
        <v>3321</v>
      </c>
      <c r="C257" s="88" t="s">
        <v>2989</v>
      </c>
      <c r="D257" s="87">
        <v>7598</v>
      </c>
      <c r="E257" s="87"/>
      <c r="F257" s="87" t="s">
        <v>505</v>
      </c>
      <c r="G257" s="101">
        <v>43942</v>
      </c>
      <c r="H257" s="87" t="s">
        <v>312</v>
      </c>
      <c r="I257" s="90">
        <v>3.6699999999918047</v>
      </c>
      <c r="J257" s="88" t="s">
        <v>699</v>
      </c>
      <c r="K257" s="88" t="s">
        <v>131</v>
      </c>
      <c r="L257" s="89">
        <v>5.4400000000000004E-2</v>
      </c>
      <c r="M257" s="89">
        <v>7.6499999999886673E-2</v>
      </c>
      <c r="N257" s="90">
        <v>34580.477252999997</v>
      </c>
      <c r="O257" s="102">
        <v>94.26</v>
      </c>
      <c r="P257" s="90">
        <v>114.703772782</v>
      </c>
      <c r="Q257" s="91">
        <f t="shared" si="4"/>
        <v>9.1238693586920324E-3</v>
      </c>
      <c r="R257" s="91">
        <f>P257/'סכום נכסי הקרן'!$C$42</f>
        <v>9.4180086237994427E-4</v>
      </c>
    </row>
    <row r="258" spans="2:18">
      <c r="B258" s="86" t="s">
        <v>3322</v>
      </c>
      <c r="C258" s="88" t="s">
        <v>2990</v>
      </c>
      <c r="D258" s="87">
        <v>7310</v>
      </c>
      <c r="E258" s="87"/>
      <c r="F258" s="87" t="s">
        <v>1067</v>
      </c>
      <c r="G258" s="101">
        <v>43811</v>
      </c>
      <c r="H258" s="87" t="s">
        <v>961</v>
      </c>
      <c r="I258" s="90">
        <v>7.51</v>
      </c>
      <c r="J258" s="88" t="s">
        <v>1046</v>
      </c>
      <c r="K258" s="88" t="s">
        <v>131</v>
      </c>
      <c r="L258" s="89">
        <v>4.4800000000000006E-2</v>
      </c>
      <c r="M258" s="89">
        <v>6.3199999999999992E-2</v>
      </c>
      <c r="N258" s="90">
        <v>5343.18</v>
      </c>
      <c r="O258" s="102">
        <v>87.99</v>
      </c>
      <c r="P258" s="90">
        <v>16.54447</v>
      </c>
      <c r="Q258" s="91">
        <f t="shared" si="4"/>
        <v>1.315994925255741E-3</v>
      </c>
      <c r="R258" s="91">
        <f>P258/'סכום נכסי הקרן'!$C$42</f>
        <v>1.3584205415137203E-4</v>
      </c>
    </row>
    <row r="259" spans="2:18">
      <c r="B259" s="86" t="s">
        <v>3323</v>
      </c>
      <c r="C259" s="88" t="s">
        <v>2990</v>
      </c>
      <c r="D259" s="87" t="s">
        <v>3164</v>
      </c>
      <c r="E259" s="87"/>
      <c r="F259" s="87" t="s">
        <v>922</v>
      </c>
      <c r="G259" s="101">
        <v>43185</v>
      </c>
      <c r="H259" s="87" t="s">
        <v>305</v>
      </c>
      <c r="I259" s="90">
        <v>4.2500000000543565</v>
      </c>
      <c r="J259" s="88" t="s">
        <v>1046</v>
      </c>
      <c r="K259" s="88" t="s">
        <v>139</v>
      </c>
      <c r="L259" s="89">
        <v>4.2199999999999994E-2</v>
      </c>
      <c r="M259" s="89">
        <v>7.2700000000858828E-2</v>
      </c>
      <c r="N259" s="90">
        <v>16035.268701000001</v>
      </c>
      <c r="O259" s="102">
        <v>88.37</v>
      </c>
      <c r="P259" s="90">
        <v>36.794776192</v>
      </c>
      <c r="Q259" s="91">
        <f t="shared" si="4"/>
        <v>2.9267627639079858E-3</v>
      </c>
      <c r="R259" s="91">
        <f>P259/'סכום נכסי הקרן'!$C$42</f>
        <v>3.0211170136977962E-4</v>
      </c>
    </row>
    <row r="260" spans="2:18">
      <c r="B260" s="86" t="s">
        <v>3324</v>
      </c>
      <c r="C260" s="88" t="s">
        <v>2990</v>
      </c>
      <c r="D260" s="87">
        <v>6812</v>
      </c>
      <c r="E260" s="87"/>
      <c r="F260" s="87" t="s">
        <v>682</v>
      </c>
      <c r="G260" s="101">
        <v>43536</v>
      </c>
      <c r="H260" s="87"/>
      <c r="I260" s="90">
        <v>2.9999999999789422</v>
      </c>
      <c r="J260" s="88" t="s">
        <v>1046</v>
      </c>
      <c r="K260" s="88" t="s">
        <v>131</v>
      </c>
      <c r="L260" s="89">
        <v>6.7621000000000001E-2</v>
      </c>
      <c r="M260" s="89">
        <v>7.4799999999663067E-2</v>
      </c>
      <c r="N260" s="90">
        <v>13597.673522999999</v>
      </c>
      <c r="O260" s="102">
        <v>99.24</v>
      </c>
      <c r="P260" s="90">
        <v>47.486550069999993</v>
      </c>
      <c r="Q260" s="91">
        <f t="shared" si="4"/>
        <v>3.7772173366703581E-3</v>
      </c>
      <c r="R260" s="91">
        <f>P260/'סכום נכסי הקרן'!$C$42</f>
        <v>3.89898891053674E-4</v>
      </c>
    </row>
    <row r="261" spans="2:18">
      <c r="B261" s="86" t="s">
        <v>3324</v>
      </c>
      <c r="C261" s="88" t="s">
        <v>2990</v>
      </c>
      <c r="D261" s="87">
        <v>6872</v>
      </c>
      <c r="E261" s="87"/>
      <c r="F261" s="87" t="s">
        <v>682</v>
      </c>
      <c r="G261" s="101">
        <v>43570</v>
      </c>
      <c r="H261" s="87"/>
      <c r="I261" s="90">
        <v>2.9900000000177291</v>
      </c>
      <c r="J261" s="88" t="s">
        <v>1046</v>
      </c>
      <c r="K261" s="88" t="s">
        <v>131</v>
      </c>
      <c r="L261" s="89">
        <v>6.7452999999999999E-2</v>
      </c>
      <c r="M261" s="89">
        <v>7.5300000000511028E-2</v>
      </c>
      <c r="N261" s="90">
        <v>10971.549386000001</v>
      </c>
      <c r="O261" s="102">
        <v>99.34</v>
      </c>
      <c r="P261" s="90">
        <v>38.354065068000004</v>
      </c>
      <c r="Q261" s="91">
        <f t="shared" si="4"/>
        <v>3.0507931044280348E-3</v>
      </c>
      <c r="R261" s="91">
        <f>P261/'סכום נכסי הקרן'!$C$42</f>
        <v>3.14914589823216E-4</v>
      </c>
    </row>
    <row r="262" spans="2:18">
      <c r="B262" s="86" t="s">
        <v>3324</v>
      </c>
      <c r="C262" s="88" t="s">
        <v>2990</v>
      </c>
      <c r="D262" s="87">
        <v>7258</v>
      </c>
      <c r="E262" s="87"/>
      <c r="F262" s="87" t="s">
        <v>682</v>
      </c>
      <c r="G262" s="101">
        <v>43774</v>
      </c>
      <c r="H262" s="87"/>
      <c r="I262" s="90">
        <v>2.9999999999714939</v>
      </c>
      <c r="J262" s="88" t="s">
        <v>1046</v>
      </c>
      <c r="K262" s="88" t="s">
        <v>131</v>
      </c>
      <c r="L262" s="89">
        <v>6.8148E-2</v>
      </c>
      <c r="M262" s="89">
        <v>7.3999999999429883E-2</v>
      </c>
      <c r="N262" s="90">
        <v>10019.870051</v>
      </c>
      <c r="O262" s="102">
        <v>99.49</v>
      </c>
      <c r="P262" s="90">
        <v>35.080097039999998</v>
      </c>
      <c r="Q262" s="91">
        <f t="shared" si="4"/>
        <v>2.7903722320581402E-3</v>
      </c>
      <c r="R262" s="91">
        <f>P262/'סכום נכסי הקרן'!$C$42</f>
        <v>2.8803294646144998E-4</v>
      </c>
    </row>
    <row r="263" spans="2:18">
      <c r="B263" s="86" t="s">
        <v>3325</v>
      </c>
      <c r="C263" s="88" t="s">
        <v>2990</v>
      </c>
      <c r="D263" s="87">
        <v>6861</v>
      </c>
      <c r="E263" s="87"/>
      <c r="F263" s="87" t="s">
        <v>682</v>
      </c>
      <c r="G263" s="101">
        <v>43563</v>
      </c>
      <c r="H263" s="87"/>
      <c r="I263" s="90">
        <v>1.2099999999999216</v>
      </c>
      <c r="J263" s="88" t="s">
        <v>995</v>
      </c>
      <c r="K263" s="88" t="s">
        <v>131</v>
      </c>
      <c r="L263" s="89">
        <v>6.8239999999999995E-2</v>
      </c>
      <c r="M263" s="89">
        <v>7.8900000000032153E-2</v>
      </c>
      <c r="N263" s="90">
        <v>72492.072322000007</v>
      </c>
      <c r="O263" s="102">
        <v>99.97</v>
      </c>
      <c r="P263" s="90">
        <v>255.02307826199998</v>
      </c>
      <c r="Q263" s="91">
        <f t="shared" si="4"/>
        <v>2.0285272167430545E-2</v>
      </c>
      <c r="R263" s="91">
        <f>P263/'סכום נכסי הקרן'!$C$42</f>
        <v>2.0939237586405719E-3</v>
      </c>
    </row>
    <row r="264" spans="2:18">
      <c r="B264" s="86" t="s">
        <v>3326</v>
      </c>
      <c r="C264" s="88" t="s">
        <v>2990</v>
      </c>
      <c r="D264" s="87">
        <v>6932</v>
      </c>
      <c r="E264" s="87"/>
      <c r="F264" s="87" t="s">
        <v>682</v>
      </c>
      <c r="G264" s="101">
        <v>43098</v>
      </c>
      <c r="H264" s="87"/>
      <c r="I264" s="90">
        <v>2.1899999999931286</v>
      </c>
      <c r="J264" s="88" t="s">
        <v>1046</v>
      </c>
      <c r="K264" s="88" t="s">
        <v>131</v>
      </c>
      <c r="L264" s="89">
        <v>6.8285999999999999E-2</v>
      </c>
      <c r="M264" s="89">
        <v>6.1299999999658759E-2</v>
      </c>
      <c r="N264" s="90">
        <v>23878.855108</v>
      </c>
      <c r="O264" s="102">
        <v>102.18</v>
      </c>
      <c r="P264" s="90">
        <v>85.861535460999988</v>
      </c>
      <c r="Q264" s="91">
        <f t="shared" si="4"/>
        <v>6.8296745040090029E-3</v>
      </c>
      <c r="R264" s="91">
        <f>P264/'סכום נכסי הקרן'!$C$42</f>
        <v>7.049852518462731E-4</v>
      </c>
    </row>
    <row r="265" spans="2:18">
      <c r="B265" s="86" t="s">
        <v>3326</v>
      </c>
      <c r="C265" s="88" t="s">
        <v>2990</v>
      </c>
      <c r="D265" s="87">
        <v>9335</v>
      </c>
      <c r="E265" s="87"/>
      <c r="F265" s="87" t="s">
        <v>682</v>
      </c>
      <c r="G265" s="101">
        <v>44064</v>
      </c>
      <c r="H265" s="87"/>
      <c r="I265" s="90">
        <v>2.9600000000017865</v>
      </c>
      <c r="J265" s="88" t="s">
        <v>1046</v>
      </c>
      <c r="K265" s="88" t="s">
        <v>131</v>
      </c>
      <c r="L265" s="89">
        <v>7.8285999999999994E-2</v>
      </c>
      <c r="M265" s="89">
        <v>9.490000000010497E-2</v>
      </c>
      <c r="N265" s="90">
        <v>65785.163713999995</v>
      </c>
      <c r="O265" s="102">
        <v>96.71</v>
      </c>
      <c r="P265" s="90">
        <v>223.88171198500001</v>
      </c>
      <c r="Q265" s="91">
        <f t="shared" si="4"/>
        <v>1.7808197955560223E-2</v>
      </c>
      <c r="R265" s="91">
        <f>P265/'סכום נכסי הקרן'!$C$42</f>
        <v>1.8382306379695599E-3</v>
      </c>
    </row>
    <row r="266" spans="2:18">
      <c r="B266" s="86" t="s">
        <v>3326</v>
      </c>
      <c r="C266" s="88" t="s">
        <v>2990</v>
      </c>
      <c r="D266" s="87" t="s">
        <v>3165</v>
      </c>
      <c r="E266" s="87"/>
      <c r="F266" s="87" t="s">
        <v>682</v>
      </c>
      <c r="G266" s="101">
        <v>42817</v>
      </c>
      <c r="H266" s="87"/>
      <c r="I266" s="90">
        <v>2.2200000000104718</v>
      </c>
      <c r="J266" s="88" t="s">
        <v>1046</v>
      </c>
      <c r="K266" s="88" t="s">
        <v>131</v>
      </c>
      <c r="L266" s="89">
        <v>5.7820000000000003E-2</v>
      </c>
      <c r="M266" s="89">
        <v>7.8200000000191991E-2</v>
      </c>
      <c r="N266" s="90">
        <v>6763.683865</v>
      </c>
      <c r="O266" s="102">
        <v>96.29</v>
      </c>
      <c r="P266" s="90">
        <v>22.918371957999998</v>
      </c>
      <c r="Q266" s="91">
        <f t="shared" si="4"/>
        <v>1.8229934952193377E-3</v>
      </c>
      <c r="R266" s="91">
        <f>P266/'סכום נכסי הקרן'!$C$42</f>
        <v>1.8817639516889459E-4</v>
      </c>
    </row>
    <row r="267" spans="2:18">
      <c r="B267" s="86" t="s">
        <v>3326</v>
      </c>
      <c r="C267" s="88" t="s">
        <v>2990</v>
      </c>
      <c r="D267" s="87">
        <v>7291</v>
      </c>
      <c r="E267" s="87"/>
      <c r="F267" s="87" t="s">
        <v>682</v>
      </c>
      <c r="G267" s="101">
        <v>43798</v>
      </c>
      <c r="H267" s="87"/>
      <c r="I267" s="90">
        <v>2.1900000001962612</v>
      </c>
      <c r="J267" s="88" t="s">
        <v>1046</v>
      </c>
      <c r="K267" s="88" t="s">
        <v>131</v>
      </c>
      <c r="L267" s="89">
        <v>6.8285999999999999E-2</v>
      </c>
      <c r="M267" s="89">
        <v>6.6800000005126814E-2</v>
      </c>
      <c r="N267" s="90">
        <v>1404.6385689999997</v>
      </c>
      <c r="O267" s="102">
        <v>101.02</v>
      </c>
      <c r="P267" s="90">
        <v>4.9933407580000004</v>
      </c>
      <c r="Q267" s="91">
        <f t="shared" si="4"/>
        <v>3.9718474496920451E-4</v>
      </c>
      <c r="R267" s="91">
        <f>P267/'סכום נכסי הקרן'!$C$42</f>
        <v>4.099893593717351E-5</v>
      </c>
    </row>
    <row r="268" spans="2:18">
      <c r="B268" s="86" t="s">
        <v>3327</v>
      </c>
      <c r="C268" s="88" t="s">
        <v>2990</v>
      </c>
      <c r="D268" s="87">
        <v>9327</v>
      </c>
      <c r="E268" s="87"/>
      <c r="F268" s="87" t="s">
        <v>682</v>
      </c>
      <c r="G268" s="101">
        <v>44880</v>
      </c>
      <c r="H268" s="87"/>
      <c r="I268" s="90">
        <v>1.5399999999726848</v>
      </c>
      <c r="J268" s="88" t="s">
        <v>982</v>
      </c>
      <c r="K268" s="88" t="s">
        <v>137</v>
      </c>
      <c r="L268" s="89">
        <v>5.2600000000000001E-2</v>
      </c>
      <c r="M268" s="89">
        <v>6.3400000003368845E-2</v>
      </c>
      <c r="N268" s="90">
        <v>6520.1155319999998</v>
      </c>
      <c r="O268" s="102">
        <v>99.88</v>
      </c>
      <c r="P268" s="90">
        <v>2.1965957889999999</v>
      </c>
      <c r="Q268" s="91">
        <f t="shared" si="4"/>
        <v>1.7472357296197038E-4</v>
      </c>
      <c r="R268" s="91">
        <f>P268/'סכום נכסי הקרן'!$C$42</f>
        <v>1.8035638743218351E-5</v>
      </c>
    </row>
    <row r="269" spans="2:18">
      <c r="B269" s="86" t="s">
        <v>3327</v>
      </c>
      <c r="C269" s="88" t="s">
        <v>2990</v>
      </c>
      <c r="D269" s="87">
        <v>8763</v>
      </c>
      <c r="E269" s="87"/>
      <c r="F269" s="87" t="s">
        <v>682</v>
      </c>
      <c r="G269" s="101">
        <v>44529</v>
      </c>
      <c r="H269" s="87"/>
      <c r="I269" s="90">
        <v>3.2200000000016482</v>
      </c>
      <c r="J269" s="88" t="s">
        <v>982</v>
      </c>
      <c r="K269" s="88" t="s">
        <v>2940</v>
      </c>
      <c r="L269" s="89">
        <v>6.3299999999999995E-2</v>
      </c>
      <c r="M269" s="89">
        <v>6.8900000000109485E-2</v>
      </c>
      <c r="N269" s="90">
        <v>237859.291619</v>
      </c>
      <c r="O269" s="102">
        <v>99.98</v>
      </c>
      <c r="P269" s="90">
        <v>84.946343462999991</v>
      </c>
      <c r="Q269" s="91">
        <f t="shared" si="4"/>
        <v>6.7568774893568169E-3</v>
      </c>
      <c r="R269" s="91">
        <f>P269/'סכום נכסי הקרן'!$C$42</f>
        <v>6.9747086420186876E-4</v>
      </c>
    </row>
    <row r="270" spans="2:18">
      <c r="B270" s="86" t="s">
        <v>3328</v>
      </c>
      <c r="C270" s="88" t="s">
        <v>2990</v>
      </c>
      <c r="D270" s="87">
        <v>8160</v>
      </c>
      <c r="E270" s="87"/>
      <c r="F270" s="87" t="s">
        <v>682</v>
      </c>
      <c r="G270" s="101">
        <v>44195</v>
      </c>
      <c r="H270" s="87"/>
      <c r="I270" s="90">
        <v>3.6199999999999997</v>
      </c>
      <c r="J270" s="88" t="s">
        <v>982</v>
      </c>
      <c r="K270" s="88" t="s">
        <v>133</v>
      </c>
      <c r="L270" s="89">
        <v>3.8179999999999999E-2</v>
      </c>
      <c r="M270" s="89">
        <v>4.7399999999999991E-2</v>
      </c>
      <c r="N270" s="90">
        <v>1441.1</v>
      </c>
      <c r="O270" s="102">
        <v>97.22</v>
      </c>
      <c r="P270" s="90">
        <v>5.2581000000000007</v>
      </c>
      <c r="Q270" s="91">
        <f t="shared" si="4"/>
        <v>4.1824445971900051E-4</v>
      </c>
      <c r="R270" s="91">
        <f>P270/'סכום נכסי הקרן'!$C$42</f>
        <v>4.3172800635700586E-5</v>
      </c>
    </row>
    <row r="271" spans="2:18">
      <c r="B271" s="86" t="s">
        <v>3328</v>
      </c>
      <c r="C271" s="88" t="s">
        <v>2990</v>
      </c>
      <c r="D271" s="87">
        <v>9302</v>
      </c>
      <c r="E271" s="87"/>
      <c r="F271" s="87" t="s">
        <v>682</v>
      </c>
      <c r="G271" s="101">
        <v>44876</v>
      </c>
      <c r="H271" s="87"/>
      <c r="I271" s="90">
        <v>3.6000000000000005</v>
      </c>
      <c r="J271" s="88" t="s">
        <v>982</v>
      </c>
      <c r="K271" s="88" t="s">
        <v>133</v>
      </c>
      <c r="L271" s="89">
        <v>4.1509999999999998E-2</v>
      </c>
      <c r="M271" s="89">
        <v>5.1000000000000004E-2</v>
      </c>
      <c r="N271" s="90">
        <v>600.73</v>
      </c>
      <c r="O271" s="102">
        <v>97.21</v>
      </c>
      <c r="P271" s="90">
        <v>2.19164</v>
      </c>
      <c r="Q271" s="91">
        <f t="shared" si="4"/>
        <v>1.7432937519228431E-4</v>
      </c>
      <c r="R271" s="91">
        <f>P271/'סכום נכסי הקרן'!$C$42</f>
        <v>1.7994948134350207E-5</v>
      </c>
    </row>
    <row r="272" spans="2:18">
      <c r="B272" s="86" t="s">
        <v>3328</v>
      </c>
      <c r="C272" s="88" t="s">
        <v>2990</v>
      </c>
      <c r="D272" s="87">
        <v>9332</v>
      </c>
      <c r="E272" s="87"/>
      <c r="F272" s="87" t="s">
        <v>682</v>
      </c>
      <c r="G272" s="101">
        <v>44895</v>
      </c>
      <c r="H272" s="87"/>
      <c r="I272" s="90">
        <v>3.4399999999999991</v>
      </c>
      <c r="J272" s="88" t="s">
        <v>982</v>
      </c>
      <c r="K272" s="88" t="s">
        <v>133</v>
      </c>
      <c r="L272" s="89">
        <v>6.7803000000000002E-2</v>
      </c>
      <c r="M272" s="89">
        <v>7.9500000000000015E-2</v>
      </c>
      <c r="N272" s="90">
        <v>7.11</v>
      </c>
      <c r="O272" s="102">
        <v>97.22</v>
      </c>
      <c r="P272" s="90">
        <v>2.5940000000000001E-2</v>
      </c>
      <c r="Q272" s="91">
        <f t="shared" si="4"/>
        <v>2.0633425163292581E-6</v>
      </c>
      <c r="R272" s="91">
        <f>P272/'סכום נכסי הקרן'!$C$42</f>
        <v>2.1298614489836123E-7</v>
      </c>
    </row>
    <row r="273" spans="2:18">
      <c r="B273" s="86" t="s">
        <v>3328</v>
      </c>
      <c r="C273" s="88" t="s">
        <v>2990</v>
      </c>
      <c r="D273" s="87">
        <v>9375</v>
      </c>
      <c r="E273" s="87"/>
      <c r="F273" s="87" t="s">
        <v>682</v>
      </c>
      <c r="G273" s="101">
        <v>44910</v>
      </c>
      <c r="H273" s="87"/>
      <c r="I273" s="90">
        <v>3.5399999999999996</v>
      </c>
      <c r="J273" s="88" t="s">
        <v>982</v>
      </c>
      <c r="K273" s="88" t="s">
        <v>133</v>
      </c>
      <c r="L273" s="89">
        <v>5.0590000000000003E-2</v>
      </c>
      <c r="M273" s="89">
        <v>6.0200000000000004E-2</v>
      </c>
      <c r="N273" s="90">
        <v>467.53</v>
      </c>
      <c r="O273" s="102">
        <v>97.23</v>
      </c>
      <c r="P273" s="90">
        <v>1.70604</v>
      </c>
      <c r="Q273" s="91">
        <f t="shared" si="4"/>
        <v>1.357033487493588E-4</v>
      </c>
      <c r="R273" s="91">
        <f>P273/'סכום נכסי הקרן'!$C$42</f>
        <v>1.4007821227540484E-5</v>
      </c>
    </row>
    <row r="274" spans="2:18">
      <c r="B274" s="86" t="s">
        <v>3328</v>
      </c>
      <c r="C274" s="88" t="s">
        <v>2990</v>
      </c>
      <c r="D274" s="87">
        <v>9392</v>
      </c>
      <c r="E274" s="87"/>
      <c r="F274" s="87" t="s">
        <v>682</v>
      </c>
      <c r="G274" s="101">
        <v>44925</v>
      </c>
      <c r="H274" s="87"/>
      <c r="I274" s="90">
        <v>3.5500000000000003</v>
      </c>
      <c r="J274" s="88" t="s">
        <v>982</v>
      </c>
      <c r="K274" s="88" t="s">
        <v>133</v>
      </c>
      <c r="L274" s="89">
        <v>5.0590000000000003E-2</v>
      </c>
      <c r="M274" s="89">
        <v>5.1799999999999999E-2</v>
      </c>
      <c r="N274" s="90">
        <v>119.87</v>
      </c>
      <c r="O274" s="102">
        <v>100</v>
      </c>
      <c r="P274" s="90">
        <v>0.44986999999999999</v>
      </c>
      <c r="Q274" s="91">
        <f t="shared" si="4"/>
        <v>3.5783959052468903E-5</v>
      </c>
      <c r="R274" s="91">
        <f>P274/'סכום נכסי הקרן'!$C$42</f>
        <v>3.6937577874103993E-6</v>
      </c>
    </row>
    <row r="275" spans="2:18">
      <c r="B275" s="86" t="s">
        <v>3328</v>
      </c>
      <c r="C275" s="88" t="s">
        <v>2990</v>
      </c>
      <c r="D275" s="87">
        <v>8353</v>
      </c>
      <c r="E275" s="87"/>
      <c r="F275" s="87" t="s">
        <v>682</v>
      </c>
      <c r="G275" s="101">
        <v>44285</v>
      </c>
      <c r="H275" s="87"/>
      <c r="I275" s="90">
        <v>3.62</v>
      </c>
      <c r="J275" s="88" t="s">
        <v>982</v>
      </c>
      <c r="K275" s="88" t="s">
        <v>133</v>
      </c>
      <c r="L275" s="89">
        <v>3.8179999999999999E-2</v>
      </c>
      <c r="M275" s="89">
        <v>4.7399999999999991E-2</v>
      </c>
      <c r="N275" s="90">
        <v>472.27</v>
      </c>
      <c r="O275" s="102">
        <v>97.22</v>
      </c>
      <c r="P275" s="90">
        <v>1.72316</v>
      </c>
      <c r="Q275" s="91">
        <f t="shared" si="4"/>
        <v>1.3706512299298089E-4</v>
      </c>
      <c r="R275" s="91">
        <f>P275/'סכום נכסי הקרן'!$C$42</f>
        <v>1.4148388798884353E-5</v>
      </c>
    </row>
    <row r="276" spans="2:18">
      <c r="B276" s="86" t="s">
        <v>3328</v>
      </c>
      <c r="C276" s="88" t="s">
        <v>2990</v>
      </c>
      <c r="D276" s="87">
        <v>8517</v>
      </c>
      <c r="E276" s="87"/>
      <c r="F276" s="87" t="s">
        <v>682</v>
      </c>
      <c r="G276" s="101">
        <v>44383</v>
      </c>
      <c r="H276" s="87"/>
      <c r="I276" s="90">
        <v>3.62</v>
      </c>
      <c r="J276" s="88" t="s">
        <v>982</v>
      </c>
      <c r="K276" s="88" t="s">
        <v>133</v>
      </c>
      <c r="L276" s="89">
        <v>3.8179999999999999E-2</v>
      </c>
      <c r="M276" s="89">
        <v>4.7400000000000005E-2</v>
      </c>
      <c r="N276" s="90">
        <v>606.92999999999995</v>
      </c>
      <c r="O276" s="102">
        <v>97.22</v>
      </c>
      <c r="P276" s="90">
        <v>2.2145000000000001</v>
      </c>
      <c r="Q276" s="91">
        <f t="shared" si="4"/>
        <v>1.7614772561338251E-4</v>
      </c>
      <c r="R276" s="91">
        <f>P276/'סכום נכסי הקרן'!$C$42</f>
        <v>1.8182645253562874E-5</v>
      </c>
    </row>
    <row r="277" spans="2:18">
      <c r="B277" s="86" t="s">
        <v>3328</v>
      </c>
      <c r="C277" s="88" t="s">
        <v>2990</v>
      </c>
      <c r="D277" s="87">
        <v>8578</v>
      </c>
      <c r="E277" s="87"/>
      <c r="F277" s="87" t="s">
        <v>682</v>
      </c>
      <c r="G277" s="101">
        <v>44411</v>
      </c>
      <c r="H277" s="87"/>
      <c r="I277" s="90">
        <v>3.6199999999999997</v>
      </c>
      <c r="J277" s="88" t="s">
        <v>982</v>
      </c>
      <c r="K277" s="88" t="s">
        <v>133</v>
      </c>
      <c r="L277" s="89">
        <v>3.8179999999999999E-2</v>
      </c>
      <c r="M277" s="89">
        <v>4.7399999999999991E-2</v>
      </c>
      <c r="N277" s="90">
        <v>731.99</v>
      </c>
      <c r="O277" s="102">
        <v>97.22</v>
      </c>
      <c r="P277" s="90">
        <v>2.67082</v>
      </c>
      <c r="Q277" s="91">
        <f t="shared" si="4"/>
        <v>2.1244473629385155E-4</v>
      </c>
      <c r="R277" s="91">
        <f>P277/'סכום נכסי הקרן'!$C$42</f>
        <v>2.192936220190598E-5</v>
      </c>
    </row>
    <row r="278" spans="2:18">
      <c r="B278" s="86" t="s">
        <v>3328</v>
      </c>
      <c r="C278" s="88" t="s">
        <v>2990</v>
      </c>
      <c r="D278" s="87">
        <v>8701</v>
      </c>
      <c r="E278" s="87"/>
      <c r="F278" s="87" t="s">
        <v>682</v>
      </c>
      <c r="G278" s="101">
        <v>44495</v>
      </c>
      <c r="H278" s="87"/>
      <c r="I278" s="90">
        <v>3.6199999999999997</v>
      </c>
      <c r="J278" s="88" t="s">
        <v>982</v>
      </c>
      <c r="K278" s="88" t="s">
        <v>133</v>
      </c>
      <c r="L278" s="89">
        <v>3.8179999999999999E-2</v>
      </c>
      <c r="M278" s="89">
        <v>4.7399999999999991E-2</v>
      </c>
      <c r="N278" s="90">
        <v>630.85</v>
      </c>
      <c r="O278" s="102">
        <v>97.22</v>
      </c>
      <c r="P278" s="90">
        <v>2.3017600000000003</v>
      </c>
      <c r="Q278" s="91">
        <f t="shared" si="4"/>
        <v>1.8308863802567592E-4</v>
      </c>
      <c r="R278" s="91">
        <f>P278/'סכום נכסי הקרן'!$C$42</f>
        <v>1.8899112909840091E-5</v>
      </c>
    </row>
    <row r="279" spans="2:18">
      <c r="B279" s="86" t="s">
        <v>3328</v>
      </c>
      <c r="C279" s="88" t="s">
        <v>2990</v>
      </c>
      <c r="D279" s="87">
        <v>8793</v>
      </c>
      <c r="E279" s="87"/>
      <c r="F279" s="87" t="s">
        <v>682</v>
      </c>
      <c r="G279" s="101">
        <v>44546</v>
      </c>
      <c r="H279" s="87"/>
      <c r="I279" s="90">
        <v>3.6199999999999997</v>
      </c>
      <c r="J279" s="88" t="s">
        <v>982</v>
      </c>
      <c r="K279" s="88" t="s">
        <v>133</v>
      </c>
      <c r="L279" s="89">
        <v>3.8179999999999999E-2</v>
      </c>
      <c r="M279" s="89">
        <v>4.7399999999999991E-2</v>
      </c>
      <c r="N279" s="90">
        <v>612.5</v>
      </c>
      <c r="O279" s="102">
        <v>97.22</v>
      </c>
      <c r="P279" s="90">
        <v>2.2348000000000003</v>
      </c>
      <c r="Q279" s="91">
        <f t="shared" si="4"/>
        <v>1.7776244624104188E-4</v>
      </c>
      <c r="R279" s="91">
        <f>P279/'סכום נכסי הקרן'!$C$42</f>
        <v>1.8349322922854963E-5</v>
      </c>
    </row>
    <row r="280" spans="2:18">
      <c r="B280" s="86" t="s">
        <v>3328</v>
      </c>
      <c r="C280" s="88" t="s">
        <v>2990</v>
      </c>
      <c r="D280" s="87">
        <v>9053</v>
      </c>
      <c r="E280" s="87"/>
      <c r="F280" s="87" t="s">
        <v>682</v>
      </c>
      <c r="G280" s="101">
        <v>44686</v>
      </c>
      <c r="H280" s="87"/>
      <c r="I280" s="90">
        <v>3.6199999999999997</v>
      </c>
      <c r="J280" s="88" t="s">
        <v>982</v>
      </c>
      <c r="K280" s="88" t="s">
        <v>133</v>
      </c>
      <c r="L280" s="89">
        <v>3.8179999999999999E-2</v>
      </c>
      <c r="M280" s="89">
        <v>4.7400000000000005E-2</v>
      </c>
      <c r="N280" s="90">
        <v>268.27</v>
      </c>
      <c r="O280" s="102">
        <v>97.22</v>
      </c>
      <c r="P280" s="90">
        <v>0.97886000000000006</v>
      </c>
      <c r="Q280" s="91">
        <f t="shared" si="4"/>
        <v>7.7861351408406231E-5</v>
      </c>
      <c r="R280" s="91">
        <f>P280/'סכום נכסי הקרן'!$C$42</f>
        <v>8.0371479489286763E-6</v>
      </c>
    </row>
    <row r="281" spans="2:18">
      <c r="B281" s="86" t="s">
        <v>3328</v>
      </c>
      <c r="C281" s="88" t="s">
        <v>2990</v>
      </c>
      <c r="D281" s="87">
        <v>9210</v>
      </c>
      <c r="E281" s="87"/>
      <c r="F281" s="87" t="s">
        <v>682</v>
      </c>
      <c r="G281" s="101">
        <v>44803</v>
      </c>
      <c r="H281" s="87"/>
      <c r="I281" s="90">
        <v>3.6200000000000006</v>
      </c>
      <c r="J281" s="88" t="s">
        <v>982</v>
      </c>
      <c r="K281" s="88" t="s">
        <v>133</v>
      </c>
      <c r="L281" s="89">
        <v>3.8179999999999999E-2</v>
      </c>
      <c r="M281" s="89">
        <v>4.7400000000000005E-2</v>
      </c>
      <c r="N281" s="90">
        <v>619.17999999999995</v>
      </c>
      <c r="O281" s="102">
        <v>97.22</v>
      </c>
      <c r="P281" s="90">
        <v>2.2591999999999999</v>
      </c>
      <c r="Q281" s="91">
        <f t="shared" si="4"/>
        <v>1.7970329270975557E-4</v>
      </c>
      <c r="R281" s="91">
        <f>P281/'סכום נכסי הקרן'!$C$42</f>
        <v>1.8549664554910472E-5</v>
      </c>
    </row>
    <row r="282" spans="2:18">
      <c r="B282" s="86" t="s">
        <v>3328</v>
      </c>
      <c r="C282" s="88" t="s">
        <v>2990</v>
      </c>
      <c r="D282" s="87">
        <v>8159</v>
      </c>
      <c r="E282" s="87"/>
      <c r="F282" s="87" t="s">
        <v>682</v>
      </c>
      <c r="G282" s="101">
        <v>44195</v>
      </c>
      <c r="H282" s="87"/>
      <c r="I282" s="90">
        <v>3.44</v>
      </c>
      <c r="J282" s="88" t="s">
        <v>982</v>
      </c>
      <c r="K282" s="88" t="s">
        <v>134</v>
      </c>
      <c r="L282" s="89">
        <v>6.4985000000000001E-2</v>
      </c>
      <c r="M282" s="89">
        <v>7.1399999999999991E-2</v>
      </c>
      <c r="N282" s="90">
        <v>1070.03</v>
      </c>
      <c r="O282" s="102">
        <v>98.59</v>
      </c>
      <c r="P282" s="90">
        <v>4.4704100000000002</v>
      </c>
      <c r="Q282" s="91">
        <f t="shared" si="4"/>
        <v>3.5558932222141401E-4</v>
      </c>
      <c r="R282" s="91">
        <f>P282/'סכום נכסי הקרן'!$C$42</f>
        <v>3.6705296531036354E-5</v>
      </c>
    </row>
    <row r="283" spans="2:18">
      <c r="B283" s="86" t="s">
        <v>3328</v>
      </c>
      <c r="C283" s="88" t="s">
        <v>2990</v>
      </c>
      <c r="D283" s="87">
        <v>8700</v>
      </c>
      <c r="E283" s="87"/>
      <c r="F283" s="87" t="s">
        <v>682</v>
      </c>
      <c r="G283" s="101">
        <v>44495</v>
      </c>
      <c r="H283" s="87"/>
      <c r="I283" s="90">
        <v>3.44</v>
      </c>
      <c r="J283" s="88" t="s">
        <v>982</v>
      </c>
      <c r="K283" s="88" t="s">
        <v>134</v>
      </c>
      <c r="L283" s="89">
        <v>6.4985000000000001E-2</v>
      </c>
      <c r="M283" s="89">
        <v>7.1399999999999991E-2</v>
      </c>
      <c r="N283" s="90">
        <v>69.489999999999995</v>
      </c>
      <c r="O283" s="102">
        <v>98.59</v>
      </c>
      <c r="P283" s="90">
        <v>0.29031000000000001</v>
      </c>
      <c r="Q283" s="91">
        <f t="shared" si="4"/>
        <v>2.3092095833290168E-5</v>
      </c>
      <c r="R283" s="91">
        <f>P283/'סכום נכסי הקרן'!$C$42</f>
        <v>2.3836548853293466E-6</v>
      </c>
    </row>
    <row r="284" spans="2:18">
      <c r="B284" s="86" t="s">
        <v>3328</v>
      </c>
      <c r="C284" s="88" t="s">
        <v>2990</v>
      </c>
      <c r="D284" s="87">
        <v>8794</v>
      </c>
      <c r="E284" s="87"/>
      <c r="F284" s="87" t="s">
        <v>682</v>
      </c>
      <c r="G284" s="101">
        <v>44546</v>
      </c>
      <c r="H284" s="87"/>
      <c r="I284" s="90">
        <v>3.44</v>
      </c>
      <c r="J284" s="88" t="s">
        <v>982</v>
      </c>
      <c r="K284" s="88" t="s">
        <v>134</v>
      </c>
      <c r="L284" s="89">
        <v>6.4737000000000003E-2</v>
      </c>
      <c r="M284" s="89">
        <v>7.1099999999999997E-2</v>
      </c>
      <c r="N284" s="90">
        <v>72.77</v>
      </c>
      <c r="O284" s="102">
        <v>98.59</v>
      </c>
      <c r="P284" s="90">
        <v>0.30404999999999999</v>
      </c>
      <c r="Q284" s="91">
        <f t="shared" si="4"/>
        <v>2.4185015115262564E-5</v>
      </c>
      <c r="R284" s="91">
        <f>P284/'סכום נכסי הקרן'!$C$42</f>
        <v>2.4964702141999509E-6</v>
      </c>
    </row>
    <row r="285" spans="2:18">
      <c r="B285" s="86" t="s">
        <v>3328</v>
      </c>
      <c r="C285" s="88" t="s">
        <v>2990</v>
      </c>
      <c r="D285" s="87">
        <v>9052</v>
      </c>
      <c r="E285" s="87"/>
      <c r="F285" s="87" t="s">
        <v>682</v>
      </c>
      <c r="G285" s="101">
        <v>44686</v>
      </c>
      <c r="H285" s="87"/>
      <c r="I285" s="90">
        <v>3.4400000000000004</v>
      </c>
      <c r="J285" s="88" t="s">
        <v>982</v>
      </c>
      <c r="K285" s="88" t="s">
        <v>134</v>
      </c>
      <c r="L285" s="89">
        <v>6.4737000000000003E-2</v>
      </c>
      <c r="M285" s="89">
        <v>7.1300000000000002E-2</v>
      </c>
      <c r="N285" s="90">
        <v>47.11</v>
      </c>
      <c r="O285" s="102">
        <v>98.55</v>
      </c>
      <c r="P285" s="90">
        <v>0.19675000000000001</v>
      </c>
      <c r="Q285" s="91">
        <f t="shared" si="4"/>
        <v>1.5650063226205918E-5</v>
      </c>
      <c r="R285" s="91">
        <f>P285/'סכום נכסי הקרן'!$C$42</f>
        <v>1.6154596765132063E-6</v>
      </c>
    </row>
    <row r="286" spans="2:18">
      <c r="B286" s="86" t="s">
        <v>3328</v>
      </c>
      <c r="C286" s="88" t="s">
        <v>2990</v>
      </c>
      <c r="D286" s="87">
        <v>9209</v>
      </c>
      <c r="E286" s="87"/>
      <c r="F286" s="87" t="s">
        <v>682</v>
      </c>
      <c r="G286" s="101">
        <v>44803</v>
      </c>
      <c r="H286" s="87"/>
      <c r="I286" s="90">
        <v>3.4400000000000004</v>
      </c>
      <c r="J286" s="88" t="s">
        <v>982</v>
      </c>
      <c r="K286" s="88" t="s">
        <v>134</v>
      </c>
      <c r="L286" s="89">
        <v>6.4737000000000003E-2</v>
      </c>
      <c r="M286" s="89">
        <v>7.1300000000000002E-2</v>
      </c>
      <c r="N286" s="90">
        <v>35.07</v>
      </c>
      <c r="O286" s="102">
        <v>98.55</v>
      </c>
      <c r="P286" s="90">
        <v>0.14645</v>
      </c>
      <c r="Q286" s="91">
        <f t="shared" si="4"/>
        <v>1.1649055956685421E-5</v>
      </c>
      <c r="R286" s="91">
        <f>P286/'סכום נכסי הקרן'!$C$42</f>
        <v>1.2024603284643407E-6</v>
      </c>
    </row>
    <row r="287" spans="2:18">
      <c r="B287" s="86" t="s">
        <v>3328</v>
      </c>
      <c r="C287" s="88" t="s">
        <v>2990</v>
      </c>
      <c r="D287" s="87">
        <v>9301</v>
      </c>
      <c r="E287" s="87"/>
      <c r="F287" s="87" t="s">
        <v>682</v>
      </c>
      <c r="G287" s="101">
        <v>44876</v>
      </c>
      <c r="H287" s="87"/>
      <c r="I287" s="90">
        <v>3.4399999999999995</v>
      </c>
      <c r="J287" s="88" t="s">
        <v>982</v>
      </c>
      <c r="K287" s="88" t="s">
        <v>134</v>
      </c>
      <c r="L287" s="89">
        <v>6.4737000000000003E-2</v>
      </c>
      <c r="M287" s="89">
        <v>7.17E-2</v>
      </c>
      <c r="N287" s="90">
        <v>4.38</v>
      </c>
      <c r="O287" s="102">
        <v>98.55</v>
      </c>
      <c r="P287" s="90">
        <v>1.8260000000000002E-2</v>
      </c>
      <c r="Q287" s="91">
        <f t="shared" si="4"/>
        <v>1.4524531360128087E-6</v>
      </c>
      <c r="R287" s="91">
        <f>P287/'סכום נכסי הקרן'!$C$42</f>
        <v>1.4992779513662593E-7</v>
      </c>
    </row>
    <row r="288" spans="2:18">
      <c r="B288" s="86" t="s">
        <v>3328</v>
      </c>
      <c r="C288" s="88" t="s">
        <v>2990</v>
      </c>
      <c r="D288" s="87">
        <v>9376</v>
      </c>
      <c r="E288" s="87"/>
      <c r="F288" s="87" t="s">
        <v>682</v>
      </c>
      <c r="G288" s="101">
        <v>44910</v>
      </c>
      <c r="H288" s="87"/>
      <c r="I288" s="90">
        <v>3.4499999999999997</v>
      </c>
      <c r="J288" s="88" t="s">
        <v>982</v>
      </c>
      <c r="K288" s="88" t="s">
        <v>134</v>
      </c>
      <c r="L288" s="89">
        <v>6.3197000000000003E-2</v>
      </c>
      <c r="M288" s="89">
        <v>6.9600000000000009E-2</v>
      </c>
      <c r="N288" s="90">
        <v>7.6</v>
      </c>
      <c r="O288" s="102">
        <v>98.55</v>
      </c>
      <c r="P288" s="90">
        <v>3.1739999999999997E-2</v>
      </c>
      <c r="Q288" s="91">
        <f t="shared" si="4"/>
        <v>2.5246912670890764E-6</v>
      </c>
      <c r="R288" s="91">
        <f>P288/'סכום נכסי הקרן'!$C$42</f>
        <v>2.6060833612467171E-7</v>
      </c>
    </row>
    <row r="289" spans="2:18">
      <c r="B289" s="86" t="s">
        <v>3328</v>
      </c>
      <c r="C289" s="88" t="s">
        <v>2990</v>
      </c>
      <c r="D289" s="87">
        <v>9393</v>
      </c>
      <c r="E289" s="87"/>
      <c r="F289" s="87" t="s">
        <v>682</v>
      </c>
      <c r="G289" s="101">
        <v>44925</v>
      </c>
      <c r="H289" s="87"/>
      <c r="I289" s="90">
        <v>3.46</v>
      </c>
      <c r="J289" s="88" t="s">
        <v>982</v>
      </c>
      <c r="K289" s="88" t="s">
        <v>134</v>
      </c>
      <c r="L289" s="89">
        <v>6.3067999999999999E-2</v>
      </c>
      <c r="M289" s="89">
        <v>6.5000000000000002E-2</v>
      </c>
      <c r="N289" s="90">
        <v>28.58</v>
      </c>
      <c r="O289" s="102">
        <v>100</v>
      </c>
      <c r="P289" s="90">
        <v>0.12111</v>
      </c>
      <c r="Q289" s="91">
        <f t="shared" si="4"/>
        <v>9.6334391731933857E-6</v>
      </c>
      <c r="R289" s="91">
        <f>P289/'סכום נכסי הקרן'!$C$42</f>
        <v>9.9440061714111503E-7</v>
      </c>
    </row>
    <row r="290" spans="2:18">
      <c r="B290" s="86" t="s">
        <v>3329</v>
      </c>
      <c r="C290" s="88" t="s">
        <v>2990</v>
      </c>
      <c r="D290" s="87">
        <v>9040</v>
      </c>
      <c r="E290" s="87"/>
      <c r="F290" s="87" t="s">
        <v>682</v>
      </c>
      <c r="G290" s="101">
        <v>44665</v>
      </c>
      <c r="H290" s="87"/>
      <c r="I290" s="90">
        <v>4.5999999999900618</v>
      </c>
      <c r="J290" s="88" t="s">
        <v>982</v>
      </c>
      <c r="K290" s="88" t="s">
        <v>133</v>
      </c>
      <c r="L290" s="89">
        <v>5.2839999999999998E-2</v>
      </c>
      <c r="M290" s="89">
        <v>6.4399999999885715E-2</v>
      </c>
      <c r="N290" s="90">
        <v>43213.45</v>
      </c>
      <c r="O290" s="102">
        <v>99.27</v>
      </c>
      <c r="P290" s="90">
        <v>160.996166886</v>
      </c>
      <c r="Q290" s="91">
        <f t="shared" si="4"/>
        <v>1.2806100081030239E-2</v>
      </c>
      <c r="R290" s="91">
        <f>P290/'סכום נכסי הקרן'!$C$42</f>
        <v>1.3218948700255335E-3</v>
      </c>
    </row>
    <row r="291" spans="2:18">
      <c r="B291" s="86" t="s">
        <v>3330</v>
      </c>
      <c r="C291" s="88" t="s">
        <v>2990</v>
      </c>
      <c r="D291" s="87">
        <v>9186</v>
      </c>
      <c r="E291" s="87"/>
      <c r="F291" s="87" t="s">
        <v>682</v>
      </c>
      <c r="G291" s="101">
        <v>44778</v>
      </c>
      <c r="H291" s="87"/>
      <c r="I291" s="90">
        <v>3.8300000000179377</v>
      </c>
      <c r="J291" s="88" t="s">
        <v>600</v>
      </c>
      <c r="K291" s="88" t="s">
        <v>133</v>
      </c>
      <c r="L291" s="89">
        <v>5.842E-2</v>
      </c>
      <c r="M291" s="89">
        <v>6.4000000000205018E-2</v>
      </c>
      <c r="N291" s="90">
        <v>25879.919232</v>
      </c>
      <c r="O291" s="102">
        <v>100.44</v>
      </c>
      <c r="P291" s="90">
        <v>97.554696074999995</v>
      </c>
      <c r="Q291" s="91">
        <f t="shared" si="4"/>
        <v>7.7597822698198338E-3</v>
      </c>
      <c r="R291" s="91">
        <f>P291/'סכום נכסי הקרן'!$C$42</f>
        <v>8.0099455026004388E-4</v>
      </c>
    </row>
    <row r="292" spans="2:18">
      <c r="B292" s="86" t="s">
        <v>3330</v>
      </c>
      <c r="C292" s="88" t="s">
        <v>2990</v>
      </c>
      <c r="D292" s="87">
        <v>9187</v>
      </c>
      <c r="E292" s="87"/>
      <c r="F292" s="87" t="s">
        <v>682</v>
      </c>
      <c r="G292" s="101">
        <v>44778</v>
      </c>
      <c r="H292" s="87"/>
      <c r="I292" s="90">
        <v>3.670000000007458</v>
      </c>
      <c r="J292" s="88" t="s">
        <v>600</v>
      </c>
      <c r="K292" s="88" t="s">
        <v>131</v>
      </c>
      <c r="L292" s="89">
        <v>7.9612000000000002E-2</v>
      </c>
      <c r="M292" s="89">
        <v>9.1800000000158755E-2</v>
      </c>
      <c r="N292" s="90">
        <v>71265.007240000006</v>
      </c>
      <c r="O292" s="102">
        <v>99.98</v>
      </c>
      <c r="P292" s="90">
        <v>250.73140773899999</v>
      </c>
      <c r="Q292" s="91">
        <f t="shared" si="4"/>
        <v>1.9943900299420409E-2</v>
      </c>
      <c r="R292" s="91">
        <f>P292/'סכום נכסי הקרן'!$C$42</f>
        <v>2.0586860423773608E-3</v>
      </c>
    </row>
    <row r="293" spans="2:18">
      <c r="B293" s="86" t="s">
        <v>3331</v>
      </c>
      <c r="C293" s="88" t="s">
        <v>2990</v>
      </c>
      <c r="D293" s="87">
        <v>9047</v>
      </c>
      <c r="E293" s="87"/>
      <c r="F293" s="87" t="s">
        <v>682</v>
      </c>
      <c r="G293" s="101">
        <v>44677</v>
      </c>
      <c r="H293" s="87"/>
      <c r="I293" s="90">
        <v>3.3899999999661916</v>
      </c>
      <c r="J293" s="88" t="s">
        <v>982</v>
      </c>
      <c r="K293" s="88" t="s">
        <v>2940</v>
      </c>
      <c r="L293" s="89">
        <v>0.10060000000000001</v>
      </c>
      <c r="M293" s="89">
        <v>0.10829999999829404</v>
      </c>
      <c r="N293" s="90">
        <v>72527.539260000005</v>
      </c>
      <c r="O293" s="102">
        <v>99.33</v>
      </c>
      <c r="P293" s="90">
        <v>25.733260933</v>
      </c>
      <c r="Q293" s="91">
        <f t="shared" si="4"/>
        <v>2.046897893864827E-3</v>
      </c>
      <c r="R293" s="91">
        <f>P293/'סכום נכסי הקרן'!$C$42</f>
        <v>2.1128866776342622E-4</v>
      </c>
    </row>
    <row r="294" spans="2:18">
      <c r="B294" s="86" t="s">
        <v>3331</v>
      </c>
      <c r="C294" s="88" t="s">
        <v>2990</v>
      </c>
      <c r="D294" s="87">
        <v>9048</v>
      </c>
      <c r="E294" s="87"/>
      <c r="F294" s="87" t="s">
        <v>682</v>
      </c>
      <c r="G294" s="101">
        <v>44677</v>
      </c>
      <c r="H294" s="87"/>
      <c r="I294" s="90">
        <v>3.6400000000053412</v>
      </c>
      <c r="J294" s="88" t="s">
        <v>982</v>
      </c>
      <c r="K294" s="88" t="s">
        <v>2940</v>
      </c>
      <c r="L294" s="89">
        <v>6.1399999999999996E-2</v>
      </c>
      <c r="M294" s="89">
        <v>6.6600000000165097E-2</v>
      </c>
      <c r="N294" s="90">
        <v>232837.49197</v>
      </c>
      <c r="O294" s="102">
        <v>99.05</v>
      </c>
      <c r="P294" s="90">
        <v>82.379442303999994</v>
      </c>
      <c r="Q294" s="91">
        <f t="shared" si="4"/>
        <v>6.5526987578001647E-3</v>
      </c>
      <c r="R294" s="91">
        <f>P294/'סכום נכסי הקרן'!$C$42</f>
        <v>6.7639475077894875E-4</v>
      </c>
    </row>
    <row r="295" spans="2:18">
      <c r="B295" s="86" t="s">
        <v>3331</v>
      </c>
      <c r="C295" s="88" t="s">
        <v>2990</v>
      </c>
      <c r="D295" s="87">
        <v>9074</v>
      </c>
      <c r="E295" s="87"/>
      <c r="F295" s="87" t="s">
        <v>682</v>
      </c>
      <c r="G295" s="101">
        <v>44684</v>
      </c>
      <c r="H295" s="87"/>
      <c r="I295" s="90">
        <v>3.559999999702447</v>
      </c>
      <c r="J295" s="88" t="s">
        <v>982</v>
      </c>
      <c r="K295" s="88" t="s">
        <v>2940</v>
      </c>
      <c r="L295" s="89">
        <v>6.6299999999999998E-2</v>
      </c>
      <c r="M295" s="89">
        <v>7.4499999992081248E-2</v>
      </c>
      <c r="N295" s="90">
        <v>11778.534818</v>
      </c>
      <c r="O295" s="102">
        <v>99.05</v>
      </c>
      <c r="P295" s="90">
        <v>4.1673233540000005</v>
      </c>
      <c r="Q295" s="91">
        <f t="shared" si="4"/>
        <v>3.3148093506553758E-4</v>
      </c>
      <c r="R295" s="91">
        <f>P295/'סכום נכסי הקרן'!$C$42</f>
        <v>3.4216736149320307E-5</v>
      </c>
    </row>
    <row r="296" spans="2:18">
      <c r="B296" s="86" t="s">
        <v>3331</v>
      </c>
      <c r="C296" s="88" t="s">
        <v>2990</v>
      </c>
      <c r="D296" s="87">
        <v>9220</v>
      </c>
      <c r="E296" s="87"/>
      <c r="F296" s="87" t="s">
        <v>682</v>
      </c>
      <c r="G296" s="101">
        <v>44811</v>
      </c>
      <c r="H296" s="87"/>
      <c r="I296" s="90">
        <v>3.6000000001621579</v>
      </c>
      <c r="J296" s="88" t="s">
        <v>982</v>
      </c>
      <c r="K296" s="88" t="s">
        <v>2940</v>
      </c>
      <c r="L296" s="89">
        <v>6.7099999999999993E-2</v>
      </c>
      <c r="M296" s="89">
        <v>7.1300000004945824E-2</v>
      </c>
      <c r="N296" s="90">
        <v>17429.910305000001</v>
      </c>
      <c r="O296" s="102">
        <v>99.05</v>
      </c>
      <c r="P296" s="90">
        <v>6.166817515</v>
      </c>
      <c r="Q296" s="91">
        <f t="shared" si="4"/>
        <v>4.9052647529465847E-4</v>
      </c>
      <c r="R296" s="91">
        <f>P296/'סכום נכסי הקרן'!$C$42</f>
        <v>5.0634028096050189E-5</v>
      </c>
    </row>
    <row r="297" spans="2:18">
      <c r="B297" s="86" t="s">
        <v>3332</v>
      </c>
      <c r="C297" s="88" t="s">
        <v>2990</v>
      </c>
      <c r="D297" s="87" t="s">
        <v>3166</v>
      </c>
      <c r="E297" s="87"/>
      <c r="F297" s="87" t="s">
        <v>682</v>
      </c>
      <c r="G297" s="101">
        <v>42870</v>
      </c>
      <c r="H297" s="87"/>
      <c r="I297" s="90">
        <v>1.4300000000371358</v>
      </c>
      <c r="J297" s="88" t="s">
        <v>1046</v>
      </c>
      <c r="K297" s="88" t="s">
        <v>131</v>
      </c>
      <c r="L297" s="89">
        <v>7.0885999999999991E-2</v>
      </c>
      <c r="M297" s="89">
        <v>7.9700000001081781E-2</v>
      </c>
      <c r="N297" s="90">
        <v>7086.8368959999989</v>
      </c>
      <c r="O297" s="102">
        <v>99.34</v>
      </c>
      <c r="P297" s="90">
        <v>24.773984656</v>
      </c>
      <c r="Q297" s="91">
        <f t="shared" si="4"/>
        <v>1.9705942883428474E-3</v>
      </c>
      <c r="R297" s="91">
        <f>P297/'סכום נכסי הקרן'!$C$42</f>
        <v>2.0341231633201978E-4</v>
      </c>
    </row>
    <row r="298" spans="2:18">
      <c r="B298" s="86" t="s">
        <v>3333</v>
      </c>
      <c r="C298" s="88" t="s">
        <v>2990</v>
      </c>
      <c r="D298" s="87">
        <v>8702</v>
      </c>
      <c r="E298" s="87"/>
      <c r="F298" s="87" t="s">
        <v>682</v>
      </c>
      <c r="G298" s="101">
        <v>44497</v>
      </c>
      <c r="H298" s="87"/>
      <c r="I298" s="90">
        <v>0.54000000147854954</v>
      </c>
      <c r="J298" s="88" t="s">
        <v>995</v>
      </c>
      <c r="K298" s="88" t="s">
        <v>131</v>
      </c>
      <c r="L298" s="89">
        <v>6.2775999999999998E-2</v>
      </c>
      <c r="M298" s="89">
        <v>6.2600000034499489E-2</v>
      </c>
      <c r="N298" s="90">
        <v>57.394850999999996</v>
      </c>
      <c r="O298" s="102">
        <v>100.46</v>
      </c>
      <c r="P298" s="90">
        <v>0.20290155500000001</v>
      </c>
      <c r="Q298" s="91">
        <f t="shared" si="4"/>
        <v>1.6139375676978386E-5</v>
      </c>
      <c r="R298" s="91">
        <f>P298/'סכום נכסי הקרן'!$C$42</f>
        <v>1.6659683883320281E-6</v>
      </c>
    </row>
    <row r="299" spans="2:18">
      <c r="B299" s="86" t="s">
        <v>3333</v>
      </c>
      <c r="C299" s="88" t="s">
        <v>2990</v>
      </c>
      <c r="D299" s="87">
        <v>9118</v>
      </c>
      <c r="E299" s="87"/>
      <c r="F299" s="87" t="s">
        <v>682</v>
      </c>
      <c r="G299" s="101">
        <v>44733</v>
      </c>
      <c r="H299" s="87"/>
      <c r="I299" s="90">
        <v>0.54000000054456476</v>
      </c>
      <c r="J299" s="88" t="s">
        <v>995</v>
      </c>
      <c r="K299" s="88" t="s">
        <v>131</v>
      </c>
      <c r="L299" s="89">
        <v>6.2775999999999998E-2</v>
      </c>
      <c r="M299" s="89">
        <v>6.2600000016831997E-2</v>
      </c>
      <c r="N299" s="90">
        <v>228.55502999999996</v>
      </c>
      <c r="O299" s="102">
        <v>100.46</v>
      </c>
      <c r="P299" s="90">
        <v>0.80798486399999991</v>
      </c>
      <c r="Q299" s="91">
        <f t="shared" si="4"/>
        <v>6.4269449592972746E-5</v>
      </c>
      <c r="R299" s="91">
        <f>P299/'סכום נכסי הקרן'!$C$42</f>
        <v>6.6341396036849137E-6</v>
      </c>
    </row>
    <row r="300" spans="2:18">
      <c r="B300" s="86" t="s">
        <v>3333</v>
      </c>
      <c r="C300" s="88" t="s">
        <v>2990</v>
      </c>
      <c r="D300" s="87">
        <v>9233</v>
      </c>
      <c r="E300" s="87"/>
      <c r="F300" s="87" t="s">
        <v>682</v>
      </c>
      <c r="G300" s="101">
        <v>44819</v>
      </c>
      <c r="H300" s="87"/>
      <c r="I300" s="90">
        <v>0.53999999949557487</v>
      </c>
      <c r="J300" s="88" t="s">
        <v>995</v>
      </c>
      <c r="K300" s="88" t="s">
        <v>131</v>
      </c>
      <c r="L300" s="89">
        <v>6.2775999999999998E-2</v>
      </c>
      <c r="M300" s="89">
        <v>6.2599999967212369E-2</v>
      </c>
      <c r="N300" s="90">
        <v>44.862215999999997</v>
      </c>
      <c r="O300" s="102">
        <v>100.46</v>
      </c>
      <c r="P300" s="90">
        <v>0.158596352</v>
      </c>
      <c r="Q300" s="91">
        <f t="shared" si="4"/>
        <v>1.2615211874183529E-5</v>
      </c>
      <c r="R300" s="91">
        <f>P300/'סכום נכסי הקרן'!$C$42</f>
        <v>1.3021906556446993E-6</v>
      </c>
    </row>
    <row r="301" spans="2:18">
      <c r="B301" s="86" t="s">
        <v>3333</v>
      </c>
      <c r="C301" s="88" t="s">
        <v>2990</v>
      </c>
      <c r="D301" s="87">
        <v>9276</v>
      </c>
      <c r="E301" s="87"/>
      <c r="F301" s="87" t="s">
        <v>682</v>
      </c>
      <c r="G301" s="101">
        <v>44854</v>
      </c>
      <c r="H301" s="87"/>
      <c r="I301" s="90">
        <v>0.53999999526965803</v>
      </c>
      <c r="J301" s="88" t="s">
        <v>995</v>
      </c>
      <c r="K301" s="88" t="s">
        <v>131</v>
      </c>
      <c r="L301" s="89">
        <v>6.2775999999999998E-2</v>
      </c>
      <c r="M301" s="89">
        <v>6.2600000152422119E-2</v>
      </c>
      <c r="N301" s="90">
        <v>10.763848000000001</v>
      </c>
      <c r="O301" s="102">
        <v>100.46</v>
      </c>
      <c r="P301" s="90">
        <v>3.8052216999999999E-2</v>
      </c>
      <c r="Q301" s="91">
        <f t="shared" si="4"/>
        <v>3.0267832373433681E-6</v>
      </c>
      <c r="R301" s="91">
        <f>P301/'סכום נכסי הקרן'!$C$42</f>
        <v>3.1243619906190761E-7</v>
      </c>
    </row>
    <row r="302" spans="2:18">
      <c r="B302" s="86" t="s">
        <v>3333</v>
      </c>
      <c r="C302" s="88" t="s">
        <v>2990</v>
      </c>
      <c r="D302" s="87">
        <v>8060</v>
      </c>
      <c r="E302" s="87"/>
      <c r="F302" s="87" t="s">
        <v>682</v>
      </c>
      <c r="G302" s="101">
        <v>44150</v>
      </c>
      <c r="H302" s="87"/>
      <c r="I302" s="90">
        <v>0.53999999999889792</v>
      </c>
      <c r="J302" s="88" t="s">
        <v>995</v>
      </c>
      <c r="K302" s="88" t="s">
        <v>131</v>
      </c>
      <c r="L302" s="89">
        <v>6.2775999999999998E-2</v>
      </c>
      <c r="M302" s="89">
        <v>6.2600000000047756E-2</v>
      </c>
      <c r="N302" s="90">
        <v>77001.552150000003</v>
      </c>
      <c r="O302" s="102">
        <v>100.46</v>
      </c>
      <c r="P302" s="90">
        <v>272.21492169500004</v>
      </c>
      <c r="Q302" s="91">
        <f t="shared" si="4"/>
        <v>2.1652761045201748E-2</v>
      </c>
      <c r="R302" s="91">
        <f>P302/'סכום נכסי הקרן'!$C$42</f>
        <v>2.235081216485248E-3</v>
      </c>
    </row>
    <row r="303" spans="2:18">
      <c r="B303" s="86" t="s">
        <v>3333</v>
      </c>
      <c r="C303" s="88" t="s">
        <v>2990</v>
      </c>
      <c r="D303" s="87">
        <v>8119</v>
      </c>
      <c r="E303" s="87"/>
      <c r="F303" s="87" t="s">
        <v>682</v>
      </c>
      <c r="G303" s="101">
        <v>44169</v>
      </c>
      <c r="H303" s="87"/>
      <c r="I303" s="90">
        <v>0.54000000027890038</v>
      </c>
      <c r="J303" s="88" t="s">
        <v>995</v>
      </c>
      <c r="K303" s="88" t="s">
        <v>131</v>
      </c>
      <c r="L303" s="89">
        <v>6.2775999999999998E-2</v>
      </c>
      <c r="M303" s="89">
        <v>6.2600000006507686E-2</v>
      </c>
      <c r="N303" s="90">
        <v>182.562229</v>
      </c>
      <c r="O303" s="102">
        <v>100.46</v>
      </c>
      <c r="P303" s="90">
        <v>0.64539168299999994</v>
      </c>
      <c r="Q303" s="91">
        <f t="shared" si="4"/>
        <v>5.1336318397039119E-5</v>
      </c>
      <c r="R303" s="91">
        <f>P303/'סכום נכסי הקרן'!$C$42</f>
        <v>5.2991320937407558E-6</v>
      </c>
    </row>
    <row r="304" spans="2:18">
      <c r="B304" s="86" t="s">
        <v>3333</v>
      </c>
      <c r="C304" s="88" t="s">
        <v>2990</v>
      </c>
      <c r="D304" s="87">
        <v>8418</v>
      </c>
      <c r="E304" s="87"/>
      <c r="F304" s="87" t="s">
        <v>682</v>
      </c>
      <c r="G304" s="101">
        <v>44326</v>
      </c>
      <c r="H304" s="87"/>
      <c r="I304" s="90">
        <v>0.53999999999999992</v>
      </c>
      <c r="J304" s="88" t="s">
        <v>995</v>
      </c>
      <c r="K304" s="88" t="s">
        <v>131</v>
      </c>
      <c r="L304" s="89">
        <v>6.2775999999999998E-2</v>
      </c>
      <c r="M304" s="89">
        <v>6.2599999926771635E-2</v>
      </c>
      <c r="N304" s="90">
        <v>38.628529</v>
      </c>
      <c r="O304" s="102">
        <v>100.46</v>
      </c>
      <c r="P304" s="90">
        <v>0.13655909999999999</v>
      </c>
      <c r="Q304" s="91">
        <f t="shared" si="4"/>
        <v>1.0862305205152613E-5</v>
      </c>
      <c r="R304" s="91">
        <f>P304/'סכום נכסי הקרן'!$C$42</f>
        <v>1.1212488920504934E-6</v>
      </c>
    </row>
    <row r="305" spans="2:18">
      <c r="B305" s="86" t="s">
        <v>3334</v>
      </c>
      <c r="C305" s="88" t="s">
        <v>2990</v>
      </c>
      <c r="D305" s="87">
        <v>8718</v>
      </c>
      <c r="E305" s="87"/>
      <c r="F305" s="87" t="s">
        <v>682</v>
      </c>
      <c r="G305" s="101">
        <v>44508</v>
      </c>
      <c r="H305" s="87"/>
      <c r="I305" s="90">
        <v>3.6100000000018428</v>
      </c>
      <c r="J305" s="88" t="s">
        <v>1046</v>
      </c>
      <c r="K305" s="88" t="s">
        <v>131</v>
      </c>
      <c r="L305" s="89">
        <v>7.3773999999999992E-2</v>
      </c>
      <c r="M305" s="89">
        <v>7.7300000000085273E-2</v>
      </c>
      <c r="N305" s="90">
        <v>66448.850787999996</v>
      </c>
      <c r="O305" s="102">
        <v>99.8</v>
      </c>
      <c r="P305" s="90">
        <v>233.365829937</v>
      </c>
      <c r="Q305" s="91">
        <f t="shared" si="4"/>
        <v>1.8562592088183318E-2</v>
      </c>
      <c r="R305" s="91">
        <f>P305/'סכום נכסי הקרן'!$C$42</f>
        <v>1.9161020998183578E-3</v>
      </c>
    </row>
    <row r="306" spans="2:18">
      <c r="B306" s="86" t="s">
        <v>3349</v>
      </c>
      <c r="C306" s="88" t="s">
        <v>2990</v>
      </c>
      <c r="D306" s="87">
        <v>9382</v>
      </c>
      <c r="E306" s="87"/>
      <c r="F306" s="87" t="s">
        <v>682</v>
      </c>
      <c r="G306" s="101">
        <v>44341</v>
      </c>
      <c r="H306" s="87"/>
      <c r="I306" s="90">
        <v>1.1800000000051234</v>
      </c>
      <c r="J306" s="88" t="s">
        <v>982</v>
      </c>
      <c r="K306" s="88" t="s">
        <v>131</v>
      </c>
      <c r="L306" s="89">
        <v>6.8678000000000003E-2</v>
      </c>
      <c r="M306" s="89">
        <v>7.5400000000386574E-2</v>
      </c>
      <c r="N306" s="90">
        <v>24446.365946999998</v>
      </c>
      <c r="O306" s="102">
        <v>99.83</v>
      </c>
      <c r="P306" s="90">
        <v>85.880514842000011</v>
      </c>
      <c r="Q306" s="91">
        <f t="shared" si="4"/>
        <v>6.8311841787873744E-3</v>
      </c>
      <c r="R306" s="91">
        <f>P306/'סכום נכסי הקרן'!$C$42</f>
        <v>7.0514108627926276E-4</v>
      </c>
    </row>
    <row r="307" spans="2:18">
      <c r="B307" s="86" t="s">
        <v>3335</v>
      </c>
      <c r="C307" s="88" t="s">
        <v>2990</v>
      </c>
      <c r="D307" s="87">
        <v>8806</v>
      </c>
      <c r="E307" s="87"/>
      <c r="F307" s="87" t="s">
        <v>682</v>
      </c>
      <c r="G307" s="101">
        <v>44137</v>
      </c>
      <c r="H307" s="87"/>
      <c r="I307" s="90">
        <v>0.69999999999839735</v>
      </c>
      <c r="J307" s="88" t="s">
        <v>995</v>
      </c>
      <c r="K307" s="88" t="s">
        <v>131</v>
      </c>
      <c r="L307" s="89">
        <v>6.2385000000000003E-2</v>
      </c>
      <c r="M307" s="89">
        <v>7.0799999999980767E-2</v>
      </c>
      <c r="N307" s="90">
        <v>88380.178215000022</v>
      </c>
      <c r="O307" s="102">
        <v>100.32</v>
      </c>
      <c r="P307" s="90">
        <v>312.00508624500003</v>
      </c>
      <c r="Q307" s="91">
        <f t="shared" si="4"/>
        <v>2.4817785649972456E-2</v>
      </c>
      <c r="R307" s="91">
        <f>P307/'סכום נכסי הקרן'!$C$42</f>
        <v>2.5617872208173963E-3</v>
      </c>
    </row>
    <row r="308" spans="2:18">
      <c r="B308" s="86" t="s">
        <v>3335</v>
      </c>
      <c r="C308" s="88" t="s">
        <v>2990</v>
      </c>
      <c r="D308" s="87">
        <v>9044</v>
      </c>
      <c r="E308" s="87"/>
      <c r="F308" s="87" t="s">
        <v>682</v>
      </c>
      <c r="G308" s="101">
        <v>44679</v>
      </c>
      <c r="H308" s="87"/>
      <c r="I308" s="90">
        <v>0.69999999988834116</v>
      </c>
      <c r="J308" s="88" t="s">
        <v>995</v>
      </c>
      <c r="K308" s="88" t="s">
        <v>131</v>
      </c>
      <c r="L308" s="89">
        <v>6.2385000000000003E-2</v>
      </c>
      <c r="M308" s="89">
        <v>7.0799999987643081E-2</v>
      </c>
      <c r="N308" s="90">
        <v>761.06363099999999</v>
      </c>
      <c r="O308" s="102">
        <v>100.32</v>
      </c>
      <c r="P308" s="90">
        <v>2.6867531789999997</v>
      </c>
      <c r="Q308" s="91">
        <f t="shared" si="4"/>
        <v>2.1371210736752092E-4</v>
      </c>
      <c r="R308" s="91">
        <f>P308/'סכום נכסי הקרן'!$C$42</f>
        <v>2.206018511521305E-5</v>
      </c>
    </row>
    <row r="309" spans="2:18">
      <c r="B309" s="86" t="s">
        <v>3335</v>
      </c>
      <c r="C309" s="88" t="s">
        <v>2990</v>
      </c>
      <c r="D309" s="87">
        <v>9224</v>
      </c>
      <c r="E309" s="87"/>
      <c r="F309" s="87" t="s">
        <v>682</v>
      </c>
      <c r="G309" s="101">
        <v>44810</v>
      </c>
      <c r="H309" s="87"/>
      <c r="I309" s="90">
        <v>0.70000000002056828</v>
      </c>
      <c r="J309" s="88" t="s">
        <v>995</v>
      </c>
      <c r="K309" s="88" t="s">
        <v>131</v>
      </c>
      <c r="L309" s="89">
        <v>6.2385000000000003E-2</v>
      </c>
      <c r="M309" s="89">
        <v>7.0800000004195909E-2</v>
      </c>
      <c r="N309" s="90">
        <v>1377.202963</v>
      </c>
      <c r="O309" s="102">
        <v>100.32</v>
      </c>
      <c r="P309" s="90">
        <v>4.8618857369999997</v>
      </c>
      <c r="Q309" s="91">
        <f t="shared" si="4"/>
        <v>3.8672843294860869E-4</v>
      </c>
      <c r="R309" s="91">
        <f>P309/'סכום נכסי הקרן'!$C$42</f>
        <v>3.9919595222049256E-5</v>
      </c>
    </row>
    <row r="310" spans="2:18">
      <c r="B310" s="86" t="s">
        <v>3336</v>
      </c>
      <c r="C310" s="88" t="s">
        <v>2990</v>
      </c>
      <c r="D310" s="87" t="s">
        <v>3167</v>
      </c>
      <c r="E310" s="87"/>
      <c r="F310" s="87" t="s">
        <v>682</v>
      </c>
      <c r="G310" s="101">
        <v>42921</v>
      </c>
      <c r="H310" s="87"/>
      <c r="I310" s="90">
        <v>1.4099999999935959</v>
      </c>
      <c r="J310" s="88" t="s">
        <v>1046</v>
      </c>
      <c r="K310" s="88" t="s">
        <v>131</v>
      </c>
      <c r="L310" s="89">
        <v>7.2993000000000002E-2</v>
      </c>
      <c r="M310" s="89">
        <v>8.4899999999248979E-2</v>
      </c>
      <c r="N310" s="90">
        <v>9866.7471409999998</v>
      </c>
      <c r="O310" s="102">
        <v>98.94</v>
      </c>
      <c r="P310" s="90">
        <v>34.353040242000006</v>
      </c>
      <c r="Q310" s="91">
        <f t="shared" si="4"/>
        <v>2.732540034560083E-3</v>
      </c>
      <c r="R310" s="91">
        <f>P310/'סכום נכסי הקרן'!$C$42</f>
        <v>2.8206328476028711E-4</v>
      </c>
    </row>
    <row r="311" spans="2:18">
      <c r="B311" s="86" t="s">
        <v>3336</v>
      </c>
      <c r="C311" s="88" t="s">
        <v>2990</v>
      </c>
      <c r="D311" s="87">
        <v>6497</v>
      </c>
      <c r="E311" s="87"/>
      <c r="F311" s="87" t="s">
        <v>682</v>
      </c>
      <c r="G311" s="101">
        <v>43342</v>
      </c>
      <c r="H311" s="87"/>
      <c r="I311" s="90">
        <v>2.4299999998251618</v>
      </c>
      <c r="J311" s="88" t="s">
        <v>1046</v>
      </c>
      <c r="K311" s="88" t="s">
        <v>131</v>
      </c>
      <c r="L311" s="89">
        <v>7.2993000000000002E-2</v>
      </c>
      <c r="M311" s="89">
        <v>8.1399999997362096E-2</v>
      </c>
      <c r="N311" s="90">
        <v>1872.7350770000003</v>
      </c>
      <c r="O311" s="102">
        <v>98.94</v>
      </c>
      <c r="P311" s="90">
        <v>6.5202991979999991</v>
      </c>
      <c r="Q311" s="91">
        <f t="shared" ref="Q311:Q362" si="5">IFERROR(P311/$P$10,0)</f>
        <v>5.1864342923750811E-4</v>
      </c>
      <c r="R311" s="91">
        <f>P311/'סכום נכסי הקרן'!$C$42</f>
        <v>5.3536368148261229E-5</v>
      </c>
    </row>
    <row r="312" spans="2:18">
      <c r="B312" s="86" t="s">
        <v>3337</v>
      </c>
      <c r="C312" s="88" t="s">
        <v>2990</v>
      </c>
      <c r="D312" s="87">
        <v>8791</v>
      </c>
      <c r="E312" s="87"/>
      <c r="F312" s="87" t="s">
        <v>682</v>
      </c>
      <c r="G312" s="101">
        <v>43866</v>
      </c>
      <c r="H312" s="87"/>
      <c r="I312" s="90">
        <v>1.7399999999981748</v>
      </c>
      <c r="J312" s="88" t="s">
        <v>995</v>
      </c>
      <c r="K312" s="88" t="s">
        <v>131</v>
      </c>
      <c r="L312" s="89">
        <v>6.5016999999999991E-2</v>
      </c>
      <c r="M312" s="89">
        <v>8.0699999999859925E-2</v>
      </c>
      <c r="N312" s="90">
        <v>72667.197100999998</v>
      </c>
      <c r="O312" s="102">
        <v>98.55</v>
      </c>
      <c r="P312" s="90">
        <v>252.00798057899999</v>
      </c>
      <c r="Q312" s="91">
        <f t="shared" si="5"/>
        <v>2.0045442589935569E-2</v>
      </c>
      <c r="R312" s="91">
        <f>P312/'סכום נכסי הקרן'!$C$42</f>
        <v>2.0691676278774976E-3</v>
      </c>
    </row>
    <row r="313" spans="2:18">
      <c r="B313" s="86" t="s">
        <v>3337</v>
      </c>
      <c r="C313" s="88" t="s">
        <v>2990</v>
      </c>
      <c r="D313" s="87">
        <v>8933</v>
      </c>
      <c r="E313" s="87"/>
      <c r="F313" s="87" t="s">
        <v>682</v>
      </c>
      <c r="G313" s="101">
        <v>44601</v>
      </c>
      <c r="H313" s="87"/>
      <c r="I313" s="90">
        <v>1.739999998957009</v>
      </c>
      <c r="J313" s="88" t="s">
        <v>995</v>
      </c>
      <c r="K313" s="88" t="s">
        <v>131</v>
      </c>
      <c r="L313" s="89">
        <v>6.5016999999999991E-2</v>
      </c>
      <c r="M313" s="89">
        <v>8.0699999967468627E-2</v>
      </c>
      <c r="N313" s="90">
        <v>116.11626900000002</v>
      </c>
      <c r="O313" s="102">
        <v>98.55</v>
      </c>
      <c r="P313" s="90">
        <v>0.40268823300000001</v>
      </c>
      <c r="Q313" s="91">
        <f t="shared" si="5"/>
        <v>3.2030985041418757E-5</v>
      </c>
      <c r="R313" s="91">
        <f>P313/'סכום נכסי הקרן'!$C$42</f>
        <v>3.3063613856053603E-6</v>
      </c>
    </row>
    <row r="314" spans="2:18">
      <c r="B314" s="86" t="s">
        <v>3337</v>
      </c>
      <c r="C314" s="88" t="s">
        <v>2990</v>
      </c>
      <c r="D314" s="87">
        <v>8952</v>
      </c>
      <c r="E314" s="87"/>
      <c r="F314" s="87" t="s">
        <v>682</v>
      </c>
      <c r="G314" s="101">
        <v>44620</v>
      </c>
      <c r="H314" s="87"/>
      <c r="I314" s="90">
        <v>1.7399999998773736</v>
      </c>
      <c r="J314" s="88" t="s">
        <v>995</v>
      </c>
      <c r="K314" s="88" t="s">
        <v>131</v>
      </c>
      <c r="L314" s="89">
        <v>6.5016999999999991E-2</v>
      </c>
      <c r="M314" s="89">
        <v>8.0699999998364996E-2</v>
      </c>
      <c r="N314" s="90">
        <v>846.53158099999996</v>
      </c>
      <c r="O314" s="102">
        <v>98.55</v>
      </c>
      <c r="P314" s="90">
        <v>2.9357498639999999</v>
      </c>
      <c r="Q314" s="91">
        <f t="shared" si="5"/>
        <v>2.3351802281029442E-4</v>
      </c>
      <c r="R314" s="91">
        <f>P314/'סכום נכסי הקרן'!$C$42</f>
        <v>2.4104627830348814E-5</v>
      </c>
    </row>
    <row r="315" spans="2:18">
      <c r="B315" s="86" t="s">
        <v>3337</v>
      </c>
      <c r="C315" s="88" t="s">
        <v>2990</v>
      </c>
      <c r="D315" s="87">
        <v>9060</v>
      </c>
      <c r="E315" s="87"/>
      <c r="F315" s="87" t="s">
        <v>682</v>
      </c>
      <c r="G315" s="101">
        <v>44690</v>
      </c>
      <c r="H315" s="87"/>
      <c r="I315" s="90">
        <v>1.7399999969444819</v>
      </c>
      <c r="J315" s="88" t="s">
        <v>995</v>
      </c>
      <c r="K315" s="88" t="s">
        <v>131</v>
      </c>
      <c r="L315" s="89">
        <v>6.5016999999999991E-2</v>
      </c>
      <c r="M315" s="89">
        <v>8.0699999902676095E-2</v>
      </c>
      <c r="N315" s="90">
        <v>101.920841</v>
      </c>
      <c r="O315" s="102">
        <v>98.55</v>
      </c>
      <c r="P315" s="90">
        <v>0.35345889199999997</v>
      </c>
      <c r="Q315" s="91">
        <f t="shared" si="5"/>
        <v>2.8115141080887872E-5</v>
      </c>
      <c r="R315" s="91">
        <f>P315/'סכום נכסי הקרן'!$C$42</f>
        <v>2.9021529216316961E-6</v>
      </c>
    </row>
    <row r="316" spans="2:18">
      <c r="B316" s="86" t="s">
        <v>3337</v>
      </c>
      <c r="C316" s="88" t="s">
        <v>2990</v>
      </c>
      <c r="D316" s="87">
        <v>9076</v>
      </c>
      <c r="E316" s="87"/>
      <c r="F316" s="87" t="s">
        <v>682</v>
      </c>
      <c r="G316" s="101">
        <v>44700</v>
      </c>
      <c r="H316" s="87"/>
      <c r="I316" s="90">
        <v>1.7400000009137864</v>
      </c>
      <c r="J316" s="88" t="s">
        <v>995</v>
      </c>
      <c r="K316" s="88" t="s">
        <v>131</v>
      </c>
      <c r="L316" s="89">
        <v>6.5016999999999991E-2</v>
      </c>
      <c r="M316" s="89">
        <v>8.0700000031609556E-2</v>
      </c>
      <c r="N316" s="90">
        <v>309.24704700000001</v>
      </c>
      <c r="O316" s="102">
        <v>98.55</v>
      </c>
      <c r="P316" s="90">
        <v>1.0724608229999999</v>
      </c>
      <c r="Q316" s="91">
        <f t="shared" si="5"/>
        <v>8.5306631194809825E-5</v>
      </c>
      <c r="R316" s="91">
        <f>P316/'סכום נכסי הקרן'!$C$42</f>
        <v>8.8056783440745453E-6</v>
      </c>
    </row>
    <row r="317" spans="2:18">
      <c r="B317" s="86" t="s">
        <v>3337</v>
      </c>
      <c r="C317" s="88" t="s">
        <v>2990</v>
      </c>
      <c r="D317" s="87">
        <v>9109</v>
      </c>
      <c r="E317" s="87"/>
      <c r="F317" s="87" t="s">
        <v>682</v>
      </c>
      <c r="G317" s="101">
        <v>44721</v>
      </c>
      <c r="H317" s="87"/>
      <c r="I317" s="90">
        <v>1.7400000001978535</v>
      </c>
      <c r="J317" s="88" t="s">
        <v>995</v>
      </c>
      <c r="K317" s="88" t="s">
        <v>131</v>
      </c>
      <c r="L317" s="89">
        <v>6.5016999999999991E-2</v>
      </c>
      <c r="M317" s="89">
        <v>8.0700000072711206E-2</v>
      </c>
      <c r="N317" s="90">
        <v>116.59236900000001</v>
      </c>
      <c r="O317" s="102">
        <v>98.55</v>
      </c>
      <c r="P317" s="90">
        <v>0.40433935799999998</v>
      </c>
      <c r="Q317" s="91">
        <f t="shared" si="5"/>
        <v>3.2162320292470187E-5</v>
      </c>
      <c r="R317" s="91">
        <f>P317/'סכום נכסי הקרן'!$C$42</f>
        <v>3.3199183149999363E-6</v>
      </c>
    </row>
    <row r="318" spans="2:18">
      <c r="B318" s="86" t="s">
        <v>3337</v>
      </c>
      <c r="C318" s="88" t="s">
        <v>2990</v>
      </c>
      <c r="D318" s="87">
        <v>9142</v>
      </c>
      <c r="E318" s="87"/>
      <c r="F318" s="87" t="s">
        <v>682</v>
      </c>
      <c r="G318" s="101">
        <v>44750</v>
      </c>
      <c r="H318" s="87"/>
      <c r="I318" s="90">
        <v>1.7399999964497717</v>
      </c>
      <c r="J318" s="88" t="s">
        <v>995</v>
      </c>
      <c r="K318" s="88" t="s">
        <v>131</v>
      </c>
      <c r="L318" s="89">
        <v>6.5016999999999991E-2</v>
      </c>
      <c r="M318" s="89">
        <v>8.0699999868134378E-2</v>
      </c>
      <c r="N318" s="90">
        <v>45.483719999999991</v>
      </c>
      <c r="O318" s="102">
        <v>98.55</v>
      </c>
      <c r="P318" s="90">
        <v>0.157736344</v>
      </c>
      <c r="Q318" s="91">
        <f t="shared" si="5"/>
        <v>1.2546804354107073E-5</v>
      </c>
      <c r="R318" s="91">
        <f>P318/'סכום נכסי הקרן'!$C$42</f>
        <v>1.295129368501224E-6</v>
      </c>
    </row>
    <row r="319" spans="2:18">
      <c r="B319" s="86" t="s">
        <v>3337</v>
      </c>
      <c r="C319" s="88" t="s">
        <v>2990</v>
      </c>
      <c r="D319" s="87">
        <v>9147</v>
      </c>
      <c r="E319" s="87"/>
      <c r="F319" s="87" t="s">
        <v>682</v>
      </c>
      <c r="G319" s="101">
        <v>44757</v>
      </c>
      <c r="H319" s="87"/>
      <c r="I319" s="90">
        <v>1.7399999993054662</v>
      </c>
      <c r="J319" s="88" t="s">
        <v>995</v>
      </c>
      <c r="K319" s="88" t="s">
        <v>131</v>
      </c>
      <c r="L319" s="89">
        <v>6.5016999999999991E-2</v>
      </c>
      <c r="M319" s="89">
        <v>8.0699999986605417E-2</v>
      </c>
      <c r="N319" s="90">
        <v>174.37331499999999</v>
      </c>
      <c r="O319" s="102">
        <v>98.55</v>
      </c>
      <c r="P319" s="90">
        <v>0.60472218300000002</v>
      </c>
      <c r="Q319" s="91">
        <f t="shared" si="5"/>
        <v>4.810134891100008E-5</v>
      </c>
      <c r="R319" s="91">
        <f>P319/'סכום נכסי הקרן'!$C$42</f>
        <v>4.9652061099341295E-6</v>
      </c>
    </row>
    <row r="320" spans="2:18">
      <c r="B320" s="86" t="s">
        <v>3337</v>
      </c>
      <c r="C320" s="88" t="s">
        <v>2990</v>
      </c>
      <c r="D320" s="87">
        <v>9190</v>
      </c>
      <c r="E320" s="87"/>
      <c r="F320" s="87" t="s">
        <v>682</v>
      </c>
      <c r="G320" s="101">
        <v>44782</v>
      </c>
      <c r="H320" s="87"/>
      <c r="I320" s="90">
        <v>1.7399999981895078</v>
      </c>
      <c r="J320" s="88" t="s">
        <v>995</v>
      </c>
      <c r="K320" s="88" t="s">
        <v>131</v>
      </c>
      <c r="L320" s="89">
        <v>6.5016999999999991E-2</v>
      </c>
      <c r="M320" s="89">
        <v>8.0699999916588036E-2</v>
      </c>
      <c r="N320" s="90">
        <v>89.189864</v>
      </c>
      <c r="O320" s="102">
        <v>98.55</v>
      </c>
      <c r="P320" s="90">
        <v>0.30930819400000004</v>
      </c>
      <c r="Q320" s="91">
        <f t="shared" si="5"/>
        <v>2.4603267052013046E-5</v>
      </c>
      <c r="R320" s="91">
        <f>P320/'סכום נכסי הקרן'!$C$42</f>
        <v>2.5396437866435786E-6</v>
      </c>
    </row>
    <row r="321" spans="2:18">
      <c r="B321" s="86" t="s">
        <v>3337</v>
      </c>
      <c r="C321" s="88" t="s">
        <v>2990</v>
      </c>
      <c r="D321" s="87">
        <v>9206</v>
      </c>
      <c r="E321" s="87"/>
      <c r="F321" s="87" t="s">
        <v>682</v>
      </c>
      <c r="G321" s="101">
        <v>44796</v>
      </c>
      <c r="H321" s="87"/>
      <c r="I321" s="90">
        <v>1.7399999996247804</v>
      </c>
      <c r="J321" s="88" t="s">
        <v>995</v>
      </c>
      <c r="K321" s="88" t="s">
        <v>131</v>
      </c>
      <c r="L321" s="89">
        <v>6.5016999999999991E-2</v>
      </c>
      <c r="M321" s="89">
        <v>8.0699999970835185E-2</v>
      </c>
      <c r="N321" s="90">
        <v>169.06792999999999</v>
      </c>
      <c r="O321" s="102">
        <v>98.55</v>
      </c>
      <c r="P321" s="90">
        <v>0.58632325299999999</v>
      </c>
      <c r="Q321" s="91">
        <f t="shared" si="5"/>
        <v>4.6637844881548811E-5</v>
      </c>
      <c r="R321" s="91">
        <f>P321/'סכום נכסי הקרן'!$C$42</f>
        <v>4.8141375991031804E-6</v>
      </c>
    </row>
    <row r="322" spans="2:18">
      <c r="B322" s="86" t="s">
        <v>3337</v>
      </c>
      <c r="C322" s="88" t="s">
        <v>2990</v>
      </c>
      <c r="D322" s="87">
        <v>9269</v>
      </c>
      <c r="E322" s="87"/>
      <c r="F322" s="87" t="s">
        <v>682</v>
      </c>
      <c r="G322" s="101">
        <v>44845</v>
      </c>
      <c r="H322" s="87"/>
      <c r="I322" s="90">
        <v>1.7400000004541161</v>
      </c>
      <c r="J322" s="88" t="s">
        <v>995</v>
      </c>
      <c r="K322" s="88" t="s">
        <v>131</v>
      </c>
      <c r="L322" s="89">
        <v>6.5016999999999991E-2</v>
      </c>
      <c r="M322" s="89">
        <v>8.0700000014164108E-2</v>
      </c>
      <c r="N322" s="90">
        <v>266.68972400000001</v>
      </c>
      <c r="O322" s="102">
        <v>98.55</v>
      </c>
      <c r="P322" s="90">
        <v>0.924873167</v>
      </c>
      <c r="Q322" s="91">
        <f t="shared" si="5"/>
        <v>7.3567082794263303E-5</v>
      </c>
      <c r="R322" s="91">
        <f>P322/'סכום נכסי הקרן'!$C$42</f>
        <v>7.5938770377512808E-6</v>
      </c>
    </row>
    <row r="323" spans="2:18">
      <c r="B323" s="86" t="s">
        <v>3337</v>
      </c>
      <c r="C323" s="88" t="s">
        <v>2990</v>
      </c>
      <c r="D323" s="87">
        <v>9270</v>
      </c>
      <c r="E323" s="87"/>
      <c r="F323" s="87" t="s">
        <v>682</v>
      </c>
      <c r="G323" s="101">
        <v>44845</v>
      </c>
      <c r="H323" s="87"/>
      <c r="I323" s="90">
        <v>1.7399999908772517</v>
      </c>
      <c r="J323" s="88" t="s">
        <v>995</v>
      </c>
      <c r="K323" s="88" t="s">
        <v>131</v>
      </c>
      <c r="L323" s="89">
        <v>6.5016999999999991E-2</v>
      </c>
      <c r="M323" s="89">
        <v>8.0699999710405784E-2</v>
      </c>
      <c r="N323" s="90">
        <v>27.182963000000001</v>
      </c>
      <c r="O323" s="102">
        <v>98.55</v>
      </c>
      <c r="P323" s="90">
        <v>9.4269839000000008E-2</v>
      </c>
      <c r="Q323" s="91">
        <f t="shared" si="5"/>
        <v>7.4984952512033168E-6</v>
      </c>
      <c r="R323" s="91">
        <f>P323/'סכום נכסי הקרן'!$C$42</f>
        <v>7.7402349995370799E-7</v>
      </c>
    </row>
    <row r="324" spans="2:18">
      <c r="B324" s="86" t="s">
        <v>3337</v>
      </c>
      <c r="C324" s="88" t="s">
        <v>2990</v>
      </c>
      <c r="D324" s="87">
        <v>9286</v>
      </c>
      <c r="E324" s="87"/>
      <c r="F324" s="87" t="s">
        <v>682</v>
      </c>
      <c r="G324" s="101">
        <v>44865</v>
      </c>
      <c r="H324" s="87"/>
      <c r="I324" s="90">
        <v>1.7399999999999998</v>
      </c>
      <c r="J324" s="88" t="s">
        <v>995</v>
      </c>
      <c r="K324" s="88" t="s">
        <v>131</v>
      </c>
      <c r="L324" s="89">
        <v>6.5016999999999991E-2</v>
      </c>
      <c r="M324" s="89">
        <v>8.0699999937635949E-2</v>
      </c>
      <c r="N324" s="90">
        <v>92.474042999999995</v>
      </c>
      <c r="O324" s="102">
        <v>98.55</v>
      </c>
      <c r="P324" s="90">
        <v>0.32069760000000003</v>
      </c>
      <c r="Q324" s="91">
        <f t="shared" si="5"/>
        <v>2.5509213298564144E-5</v>
      </c>
      <c r="R324" s="91">
        <f>P324/'סכום נכסי הקרן'!$C$42</f>
        <v>2.6331590401756629E-6</v>
      </c>
    </row>
    <row r="325" spans="2:18">
      <c r="B325" s="86" t="s">
        <v>3337</v>
      </c>
      <c r="C325" s="88" t="s">
        <v>2990</v>
      </c>
      <c r="D325" s="87">
        <v>9297</v>
      </c>
      <c r="E325" s="87"/>
      <c r="F325" s="87" t="s">
        <v>682</v>
      </c>
      <c r="G325" s="101">
        <v>44874</v>
      </c>
      <c r="H325" s="87"/>
      <c r="I325" s="90">
        <v>1.7399999967860442</v>
      </c>
      <c r="J325" s="88" t="s">
        <v>995</v>
      </c>
      <c r="K325" s="88" t="s">
        <v>131</v>
      </c>
      <c r="L325" s="89">
        <v>6.5016999999999991E-2</v>
      </c>
      <c r="M325" s="89">
        <v>8.0699999938016576E-2</v>
      </c>
      <c r="N325" s="90">
        <v>75.363928000000001</v>
      </c>
      <c r="O325" s="102">
        <v>98.55</v>
      </c>
      <c r="P325" s="90">
        <v>0.261360166</v>
      </c>
      <c r="Q325" s="91">
        <f t="shared" si="5"/>
        <v>2.0789342428013594E-5</v>
      </c>
      <c r="R325" s="91">
        <f>P325/'סכום נכסי הקרן'!$C$42</f>
        <v>2.1459558283090109E-6</v>
      </c>
    </row>
    <row r="326" spans="2:18">
      <c r="B326" s="86" t="s">
        <v>3337</v>
      </c>
      <c r="C326" s="88" t="s">
        <v>2990</v>
      </c>
      <c r="D326" s="87">
        <v>9380</v>
      </c>
      <c r="E326" s="87"/>
      <c r="F326" s="87" t="s">
        <v>682</v>
      </c>
      <c r="G326" s="101">
        <v>44915</v>
      </c>
      <c r="H326" s="87"/>
      <c r="I326" s="90">
        <v>1.7399999993548176</v>
      </c>
      <c r="J326" s="88" t="s">
        <v>995</v>
      </c>
      <c r="K326" s="88" t="s">
        <v>131</v>
      </c>
      <c r="L326" s="89">
        <v>6.5926999999999999E-2</v>
      </c>
      <c r="M326" s="89">
        <v>8.0599999969584266E-2</v>
      </c>
      <c r="N326" s="90">
        <v>188.055004</v>
      </c>
      <c r="O326" s="102">
        <v>98.37</v>
      </c>
      <c r="P326" s="90">
        <v>0.65097873300000009</v>
      </c>
      <c r="Q326" s="91">
        <f t="shared" si="5"/>
        <v>5.1780728489786136E-5</v>
      </c>
      <c r="R326" s="91">
        <f>P326/'סכום נכסי הקרן'!$C$42</f>
        <v>5.3450058115840255E-6</v>
      </c>
    </row>
    <row r="327" spans="2:18">
      <c r="B327" s="86" t="s">
        <v>3338</v>
      </c>
      <c r="C327" s="88" t="s">
        <v>2990</v>
      </c>
      <c r="D327" s="87">
        <v>8061</v>
      </c>
      <c r="E327" s="87"/>
      <c r="F327" s="87" t="s">
        <v>682</v>
      </c>
      <c r="G327" s="101">
        <v>44136</v>
      </c>
      <c r="H327" s="87"/>
      <c r="I327" s="90">
        <v>0.16000000000228737</v>
      </c>
      <c r="J327" s="88" t="s">
        <v>995</v>
      </c>
      <c r="K327" s="88" t="s">
        <v>131</v>
      </c>
      <c r="L327" s="89">
        <v>6.096E-2</v>
      </c>
      <c r="M327" s="89">
        <v>8.5199999999988577E-2</v>
      </c>
      <c r="N327" s="90">
        <v>49584.862095999997</v>
      </c>
      <c r="O327" s="102">
        <v>100.22</v>
      </c>
      <c r="P327" s="90">
        <v>174.87309886</v>
      </c>
      <c r="Q327" s="91">
        <f t="shared" si="5"/>
        <v>1.3909911327682633E-2</v>
      </c>
      <c r="R327" s="91">
        <f>P327/'סכום נכסי הקרן'!$C$42</f>
        <v>1.4358345093531768E-3</v>
      </c>
    </row>
    <row r="328" spans="2:18">
      <c r="B328" s="86" t="s">
        <v>3338</v>
      </c>
      <c r="C328" s="88" t="s">
        <v>2990</v>
      </c>
      <c r="D328" s="87">
        <v>9119</v>
      </c>
      <c r="E328" s="87"/>
      <c r="F328" s="87" t="s">
        <v>682</v>
      </c>
      <c r="G328" s="101">
        <v>44734</v>
      </c>
      <c r="H328" s="87"/>
      <c r="I328" s="90">
        <v>0.16000000156882174</v>
      </c>
      <c r="J328" s="88" t="s">
        <v>995</v>
      </c>
      <c r="K328" s="88" t="s">
        <v>131</v>
      </c>
      <c r="L328" s="89">
        <v>6.0953999999999994E-2</v>
      </c>
      <c r="M328" s="89">
        <v>8.5200000121023398E-2</v>
      </c>
      <c r="N328" s="90">
        <v>101.214033</v>
      </c>
      <c r="O328" s="102">
        <v>100.22</v>
      </c>
      <c r="P328" s="90">
        <v>0.356955784</v>
      </c>
      <c r="Q328" s="91">
        <f t="shared" si="5"/>
        <v>2.8393293969808908E-5</v>
      </c>
      <c r="R328" s="91">
        <f>P328/'סכום נכסי הקרן'!$C$42</f>
        <v>2.930864931894068E-6</v>
      </c>
    </row>
    <row r="329" spans="2:18">
      <c r="B329" s="86" t="s">
        <v>3338</v>
      </c>
      <c r="C329" s="88" t="s">
        <v>2990</v>
      </c>
      <c r="D329" s="87">
        <v>8073</v>
      </c>
      <c r="E329" s="87"/>
      <c r="F329" s="87" t="s">
        <v>682</v>
      </c>
      <c r="G329" s="101">
        <v>44153</v>
      </c>
      <c r="H329" s="87"/>
      <c r="I329" s="90">
        <v>0.16000000064582268</v>
      </c>
      <c r="J329" s="88" t="s">
        <v>995</v>
      </c>
      <c r="K329" s="88" t="s">
        <v>131</v>
      </c>
      <c r="L329" s="89">
        <v>6.0953999999999994E-2</v>
      </c>
      <c r="M329" s="89">
        <v>8.5200000054014249E-2</v>
      </c>
      <c r="N329" s="90">
        <v>193.18157099999999</v>
      </c>
      <c r="O329" s="102">
        <v>100.22</v>
      </c>
      <c r="P329" s="90">
        <v>0.68130154100000007</v>
      </c>
      <c r="Q329" s="91">
        <f t="shared" si="5"/>
        <v>5.4192692212256799E-5</v>
      </c>
      <c r="R329" s="91">
        <f>P329/'סכום נכסי הקרן'!$C$42</f>
        <v>5.5939779772900073E-6</v>
      </c>
    </row>
    <row r="330" spans="2:18">
      <c r="B330" s="86" t="s">
        <v>3338</v>
      </c>
      <c r="C330" s="88" t="s">
        <v>2990</v>
      </c>
      <c r="D330" s="87">
        <v>8531</v>
      </c>
      <c r="E330" s="87"/>
      <c r="F330" s="87" t="s">
        <v>682</v>
      </c>
      <c r="G330" s="101">
        <v>44392</v>
      </c>
      <c r="H330" s="87"/>
      <c r="I330" s="90">
        <v>0.15999999982278124</v>
      </c>
      <c r="J330" s="88" t="s">
        <v>995</v>
      </c>
      <c r="K330" s="88" t="s">
        <v>131</v>
      </c>
      <c r="L330" s="89">
        <v>6.0953999999999994E-2</v>
      </c>
      <c r="M330" s="89">
        <v>8.5199999990548336E-2</v>
      </c>
      <c r="N330" s="90">
        <v>383.99705900000004</v>
      </c>
      <c r="O330" s="102">
        <v>100.22</v>
      </c>
      <c r="P330" s="90">
        <v>1.3542585140000001</v>
      </c>
      <c r="Q330" s="91">
        <f t="shared" si="5"/>
        <v>1.0772163338616353E-4</v>
      </c>
      <c r="R330" s="91">
        <f>P330/'סכום נכסי הקרן'!$C$42</f>
        <v>1.1119441021304679E-5</v>
      </c>
    </row>
    <row r="331" spans="2:18">
      <c r="B331" s="86" t="s">
        <v>3338</v>
      </c>
      <c r="C331" s="88" t="s">
        <v>2990</v>
      </c>
      <c r="D331" s="87">
        <v>9005</v>
      </c>
      <c r="E331" s="87"/>
      <c r="F331" s="87" t="s">
        <v>682</v>
      </c>
      <c r="G331" s="101">
        <v>44649</v>
      </c>
      <c r="H331" s="87"/>
      <c r="I331" s="90">
        <v>0.16000000022127789</v>
      </c>
      <c r="J331" s="88" t="s">
        <v>995</v>
      </c>
      <c r="K331" s="88" t="s">
        <v>131</v>
      </c>
      <c r="L331" s="89">
        <v>6.0953999999999994E-2</v>
      </c>
      <c r="M331" s="89">
        <v>8.5200000037617227E-2</v>
      </c>
      <c r="N331" s="90">
        <v>256.282127</v>
      </c>
      <c r="O331" s="102">
        <v>100.22</v>
      </c>
      <c r="P331" s="90">
        <v>0.90384092999999999</v>
      </c>
      <c r="Q331" s="91">
        <f t="shared" si="5"/>
        <v>7.1894117920878059E-5</v>
      </c>
      <c r="R331" s="91">
        <f>P331/'סכום נכסי הקרן'!$C$42</f>
        <v>7.4211871735562662E-6</v>
      </c>
    </row>
    <row r="332" spans="2:18">
      <c r="B332" s="86" t="s">
        <v>3338</v>
      </c>
      <c r="C332" s="88" t="s">
        <v>2990</v>
      </c>
      <c r="D332" s="87">
        <v>9075</v>
      </c>
      <c r="E332" s="87"/>
      <c r="F332" s="87" t="s">
        <v>682</v>
      </c>
      <c r="G332" s="101">
        <v>44699</v>
      </c>
      <c r="H332" s="87"/>
      <c r="I332" s="90">
        <v>0.16000000031875861</v>
      </c>
      <c r="J332" s="88" t="s">
        <v>995</v>
      </c>
      <c r="K332" s="88" t="s">
        <v>131</v>
      </c>
      <c r="L332" s="89">
        <v>6.0953999999999994E-2</v>
      </c>
      <c r="M332" s="89">
        <v>8.5200000017000455E-2</v>
      </c>
      <c r="N332" s="90">
        <v>213.48908399999999</v>
      </c>
      <c r="O332" s="102">
        <v>100.22</v>
      </c>
      <c r="P332" s="90">
        <v>0.75292088599999996</v>
      </c>
      <c r="Q332" s="91">
        <f t="shared" si="5"/>
        <v>5.9889501754668245E-5</v>
      </c>
      <c r="R332" s="91">
        <f>P332/'סכום נכסי הקרן'!$C$42</f>
        <v>6.1820245536853698E-6</v>
      </c>
    </row>
    <row r="333" spans="2:18">
      <c r="B333" s="86" t="s">
        <v>3339</v>
      </c>
      <c r="C333" s="88" t="s">
        <v>2990</v>
      </c>
      <c r="D333" s="87">
        <v>6588</v>
      </c>
      <c r="E333" s="87"/>
      <c r="F333" s="87" t="s">
        <v>682</v>
      </c>
      <c r="G333" s="101">
        <v>43397</v>
      </c>
      <c r="H333" s="87"/>
      <c r="I333" s="90">
        <v>0.50999999999648205</v>
      </c>
      <c r="J333" s="88" t="s">
        <v>995</v>
      </c>
      <c r="K333" s="88" t="s">
        <v>131</v>
      </c>
      <c r="L333" s="89">
        <v>6.037E-2</v>
      </c>
      <c r="M333" s="89">
        <v>6.6799999999813967E-2</v>
      </c>
      <c r="N333" s="90">
        <v>47534.794999999998</v>
      </c>
      <c r="O333" s="102">
        <v>100.26</v>
      </c>
      <c r="P333" s="90">
        <v>167.70985380899998</v>
      </c>
      <c r="Q333" s="91">
        <f t="shared" si="5"/>
        <v>1.3340126128429993E-2</v>
      </c>
      <c r="R333" s="91">
        <f>P333/'סכום נכסי הקרן'!$C$42</f>
        <v>1.3770190911428931E-3</v>
      </c>
    </row>
    <row r="334" spans="2:18">
      <c r="B334" s="86" t="s">
        <v>3350</v>
      </c>
      <c r="C334" s="88" t="s">
        <v>2990</v>
      </c>
      <c r="D334" s="87" t="s">
        <v>3168</v>
      </c>
      <c r="E334" s="87"/>
      <c r="F334" s="87" t="s">
        <v>682</v>
      </c>
      <c r="G334" s="101">
        <v>44144</v>
      </c>
      <c r="H334" s="87"/>
      <c r="I334" s="90">
        <v>0.50999999999888379</v>
      </c>
      <c r="J334" s="88" t="s">
        <v>995</v>
      </c>
      <c r="K334" s="88" t="s">
        <v>131</v>
      </c>
      <c r="L334" s="89">
        <v>7.3783000000000001E-2</v>
      </c>
      <c r="M334" s="89">
        <v>7.4200000000113564E-2</v>
      </c>
      <c r="N334" s="90">
        <v>58126.285860999997</v>
      </c>
      <c r="O334" s="102">
        <v>100.73</v>
      </c>
      <c r="P334" s="90">
        <v>206.039586273</v>
      </c>
      <c r="Q334" s="91">
        <f t="shared" si="5"/>
        <v>1.63889837472618E-2</v>
      </c>
      <c r="R334" s="91">
        <f>P334/'סכום נכסי הקרן'!$C$42</f>
        <v>1.6917338927039157E-3</v>
      </c>
    </row>
    <row r="335" spans="2:18">
      <c r="B335" s="86" t="s">
        <v>3340</v>
      </c>
      <c r="C335" s="88" t="s">
        <v>2990</v>
      </c>
      <c r="D335" s="87">
        <v>6826</v>
      </c>
      <c r="E335" s="87"/>
      <c r="F335" s="87" t="s">
        <v>682</v>
      </c>
      <c r="G335" s="101">
        <v>43550</v>
      </c>
      <c r="H335" s="87"/>
      <c r="I335" s="90">
        <v>2.5199999999864295</v>
      </c>
      <c r="J335" s="88" t="s">
        <v>1046</v>
      </c>
      <c r="K335" s="88" t="s">
        <v>131</v>
      </c>
      <c r="L335" s="89">
        <v>7.4768000000000001E-2</v>
      </c>
      <c r="M335" s="89">
        <v>7.6499999999717294E-2</v>
      </c>
      <c r="N335" s="90">
        <v>24998.678841000001</v>
      </c>
      <c r="O335" s="102">
        <v>100.52</v>
      </c>
      <c r="P335" s="90">
        <v>88.427794710000001</v>
      </c>
      <c r="Q335" s="91">
        <f t="shared" si="5"/>
        <v>7.0338021761903796E-3</v>
      </c>
      <c r="R335" s="91">
        <f>P335/'סכום נכסי הקרן'!$C$42</f>
        <v>7.2605609472423279E-4</v>
      </c>
    </row>
    <row r="336" spans="2:18">
      <c r="B336" s="86" t="s">
        <v>3341</v>
      </c>
      <c r="C336" s="88" t="s">
        <v>2990</v>
      </c>
      <c r="D336" s="87">
        <v>8705</v>
      </c>
      <c r="E336" s="87"/>
      <c r="F336" s="87" t="s">
        <v>682</v>
      </c>
      <c r="G336" s="101">
        <v>43707</v>
      </c>
      <c r="H336" s="87"/>
      <c r="I336" s="90">
        <v>8.1999999999763435</v>
      </c>
      <c r="J336" s="88" t="s">
        <v>1046</v>
      </c>
      <c r="K336" s="88" t="s">
        <v>134</v>
      </c>
      <c r="L336" s="89">
        <v>5.3793000000000001E-2</v>
      </c>
      <c r="M336" s="89">
        <v>5.9099999999819609E-2</v>
      </c>
      <c r="N336" s="90">
        <v>41554.833868000002</v>
      </c>
      <c r="O336" s="102">
        <v>96.02</v>
      </c>
      <c r="P336" s="90">
        <v>169.084266955</v>
      </c>
      <c r="Q336" s="91">
        <f t="shared" si="5"/>
        <v>1.3449450919453267E-2</v>
      </c>
      <c r="R336" s="91">
        <f>P336/'סכום נכסי הקרן'!$C$42</f>
        <v>1.3883040162571635E-3</v>
      </c>
    </row>
    <row r="337" spans="2:18">
      <c r="B337" s="86" t="s">
        <v>3341</v>
      </c>
      <c r="C337" s="88" t="s">
        <v>2990</v>
      </c>
      <c r="D337" s="87">
        <v>8826</v>
      </c>
      <c r="E337" s="87"/>
      <c r="F337" s="87" t="s">
        <v>682</v>
      </c>
      <c r="G337" s="101">
        <v>44561</v>
      </c>
      <c r="H337" s="87"/>
      <c r="I337" s="90">
        <v>8.2000000011328016</v>
      </c>
      <c r="J337" s="88" t="s">
        <v>1046</v>
      </c>
      <c r="K337" s="88" t="s">
        <v>134</v>
      </c>
      <c r="L337" s="89">
        <v>5.3793000000000001E-2</v>
      </c>
      <c r="M337" s="89">
        <v>5.9100000006230412E-2</v>
      </c>
      <c r="N337" s="90">
        <v>216.95246</v>
      </c>
      <c r="O337" s="102">
        <v>96.02</v>
      </c>
      <c r="P337" s="90">
        <v>0.88276729499999995</v>
      </c>
      <c r="Q337" s="91">
        <f t="shared" si="5"/>
        <v>7.021786013101281E-5</v>
      </c>
      <c r="R337" s="91">
        <f>P337/'סכום נכסי הקרן'!$C$42</f>
        <v>7.2481574018660127E-6</v>
      </c>
    </row>
    <row r="338" spans="2:18">
      <c r="B338" s="86" t="s">
        <v>3341</v>
      </c>
      <c r="C338" s="88" t="s">
        <v>2990</v>
      </c>
      <c r="D338" s="87">
        <v>8917</v>
      </c>
      <c r="E338" s="87"/>
      <c r="F338" s="87" t="s">
        <v>682</v>
      </c>
      <c r="G338" s="101">
        <v>44592</v>
      </c>
      <c r="H338" s="87"/>
      <c r="I338" s="90">
        <v>8.2000000012510519</v>
      </c>
      <c r="J338" s="88" t="s">
        <v>1046</v>
      </c>
      <c r="K338" s="88" t="s">
        <v>134</v>
      </c>
      <c r="L338" s="89">
        <v>5.3793000000000001E-2</v>
      </c>
      <c r="M338" s="89">
        <v>5.9100000010529674E-2</v>
      </c>
      <c r="N338" s="90">
        <v>471.47079599999995</v>
      </c>
      <c r="O338" s="102">
        <v>96.02</v>
      </c>
      <c r="P338" s="90">
        <v>1.9183879779999999</v>
      </c>
      <c r="Q338" s="91">
        <f t="shared" si="5"/>
        <v>1.5259412019361286E-4</v>
      </c>
      <c r="R338" s="91">
        <f>P338/'סכום נכסי הקרן'!$C$42</f>
        <v>1.5751351574926068E-5</v>
      </c>
    </row>
    <row r="339" spans="2:18">
      <c r="B339" s="86" t="s">
        <v>3341</v>
      </c>
      <c r="C339" s="88" t="s">
        <v>2990</v>
      </c>
      <c r="D339" s="87">
        <v>8958</v>
      </c>
      <c r="E339" s="87"/>
      <c r="F339" s="87" t="s">
        <v>682</v>
      </c>
      <c r="G339" s="101">
        <v>44620</v>
      </c>
      <c r="H339" s="87"/>
      <c r="I339" s="90">
        <v>7.5899999998797067</v>
      </c>
      <c r="J339" s="88" t="s">
        <v>1046</v>
      </c>
      <c r="K339" s="88" t="s">
        <v>134</v>
      </c>
      <c r="L339" s="89">
        <v>6.7449999999999996E-2</v>
      </c>
      <c r="M339" s="89">
        <v>7.4299999998797078E-2</v>
      </c>
      <c r="N339" s="90">
        <v>4086.0802349999999</v>
      </c>
      <c r="O339" s="102">
        <v>96.02</v>
      </c>
      <c r="P339" s="90">
        <v>16.626029500000001</v>
      </c>
      <c r="Q339" s="91">
        <f t="shared" si="5"/>
        <v>1.3224824034346369E-3</v>
      </c>
      <c r="R339" s="91">
        <f>P339/'סכום נכסי הקרן'!$C$42</f>
        <v>1.3651171658332414E-4</v>
      </c>
    </row>
    <row r="340" spans="2:18">
      <c r="B340" s="86" t="s">
        <v>3341</v>
      </c>
      <c r="C340" s="88" t="s">
        <v>2990</v>
      </c>
      <c r="D340" s="87">
        <v>9036</v>
      </c>
      <c r="E340" s="87"/>
      <c r="F340" s="87" t="s">
        <v>682</v>
      </c>
      <c r="G340" s="101">
        <v>44670</v>
      </c>
      <c r="H340" s="87"/>
      <c r="I340" s="90">
        <v>7.5899999997725551</v>
      </c>
      <c r="J340" s="88" t="s">
        <v>1046</v>
      </c>
      <c r="K340" s="88" t="s">
        <v>134</v>
      </c>
      <c r="L340" s="89">
        <v>6.7449999999999996E-2</v>
      </c>
      <c r="M340" s="89">
        <v>7.4299999997302385E-2</v>
      </c>
      <c r="N340" s="90">
        <v>2323.4011989999999</v>
      </c>
      <c r="O340" s="102">
        <v>96.01</v>
      </c>
      <c r="P340" s="90">
        <v>9.4528035849999998</v>
      </c>
      <c r="Q340" s="91">
        <f t="shared" si="5"/>
        <v>7.5190329743408371E-4</v>
      </c>
      <c r="R340" s="91">
        <f>P340/'סכום נכסי הקרן'!$C$42</f>
        <v>7.7614348267176497E-5</v>
      </c>
    </row>
    <row r="341" spans="2:18">
      <c r="B341" s="86" t="s">
        <v>3342</v>
      </c>
      <c r="C341" s="88" t="s">
        <v>2990</v>
      </c>
      <c r="D341" s="87">
        <v>6528</v>
      </c>
      <c r="E341" s="87"/>
      <c r="F341" s="87" t="s">
        <v>682</v>
      </c>
      <c r="G341" s="101">
        <v>43373</v>
      </c>
      <c r="H341" s="87"/>
      <c r="I341" s="90">
        <v>4.7500000000149951</v>
      </c>
      <c r="J341" s="88" t="s">
        <v>1046</v>
      </c>
      <c r="K341" s="88" t="s">
        <v>134</v>
      </c>
      <c r="L341" s="89">
        <v>3.032E-2</v>
      </c>
      <c r="M341" s="89">
        <v>7.16000000002186E-2</v>
      </c>
      <c r="N341" s="90">
        <v>42835.526851000002</v>
      </c>
      <c r="O341" s="102">
        <v>82.66</v>
      </c>
      <c r="P341" s="90">
        <v>150.04429701699999</v>
      </c>
      <c r="Q341" s="91">
        <f t="shared" si="5"/>
        <v>1.1934956721970369E-2</v>
      </c>
      <c r="R341" s="91">
        <f>P341/'סכום נכסי הקרן'!$C$42</f>
        <v>1.2319721043036048E-3</v>
      </c>
    </row>
    <row r="342" spans="2:18">
      <c r="B342" s="86" t="s">
        <v>3343</v>
      </c>
      <c r="C342" s="88" t="s">
        <v>2990</v>
      </c>
      <c r="D342" s="87">
        <v>8860</v>
      </c>
      <c r="E342" s="87"/>
      <c r="F342" s="87" t="s">
        <v>682</v>
      </c>
      <c r="G342" s="101">
        <v>44585</v>
      </c>
      <c r="H342" s="87"/>
      <c r="I342" s="90">
        <v>3.0600000001626633</v>
      </c>
      <c r="J342" s="88" t="s">
        <v>982</v>
      </c>
      <c r="K342" s="88" t="s">
        <v>133</v>
      </c>
      <c r="L342" s="89">
        <v>4.607E-2</v>
      </c>
      <c r="M342" s="89">
        <v>6.4400000002769658E-2</v>
      </c>
      <c r="N342" s="90">
        <v>2488.0471219999999</v>
      </c>
      <c r="O342" s="102">
        <v>97.44</v>
      </c>
      <c r="P342" s="90">
        <v>9.0985973419999997</v>
      </c>
      <c r="Q342" s="91">
        <f t="shared" si="5"/>
        <v>7.2372870989625981E-4</v>
      </c>
      <c r="R342" s="91">
        <f>P342/'סכום נכסי הקרן'!$C$42</f>
        <v>7.4706059053780108E-5</v>
      </c>
    </row>
    <row r="343" spans="2:18">
      <c r="B343" s="86" t="s">
        <v>3343</v>
      </c>
      <c r="C343" s="88" t="s">
        <v>2990</v>
      </c>
      <c r="D343" s="87">
        <v>8977</v>
      </c>
      <c r="E343" s="87"/>
      <c r="F343" s="87" t="s">
        <v>682</v>
      </c>
      <c r="G343" s="101">
        <v>44553</v>
      </c>
      <c r="H343" s="87"/>
      <c r="I343" s="90">
        <v>3.0599999996878227</v>
      </c>
      <c r="J343" s="88" t="s">
        <v>982</v>
      </c>
      <c r="K343" s="88" t="s">
        <v>133</v>
      </c>
      <c r="L343" s="89">
        <v>4.607E-2</v>
      </c>
      <c r="M343" s="89">
        <v>6.3199999990783337E-2</v>
      </c>
      <c r="N343" s="90">
        <v>366.65957200000003</v>
      </c>
      <c r="O343" s="102">
        <v>97.77</v>
      </c>
      <c r="P343" s="90">
        <v>1.3453869569999997</v>
      </c>
      <c r="Q343" s="91">
        <f t="shared" si="5"/>
        <v>1.070159641207765E-4</v>
      </c>
      <c r="R343" s="91">
        <f>P343/'סכום נכסי הקרן'!$C$42</f>
        <v>1.1046599127523793E-5</v>
      </c>
    </row>
    <row r="344" spans="2:18">
      <c r="B344" s="86" t="s">
        <v>3343</v>
      </c>
      <c r="C344" s="88" t="s">
        <v>2990</v>
      </c>
      <c r="D344" s="87">
        <v>8978</v>
      </c>
      <c r="E344" s="87"/>
      <c r="F344" s="87" t="s">
        <v>682</v>
      </c>
      <c r="G344" s="101">
        <v>44553</v>
      </c>
      <c r="H344" s="87"/>
      <c r="I344" s="90">
        <v>3.0600000005223267</v>
      </c>
      <c r="J344" s="88" t="s">
        <v>982</v>
      </c>
      <c r="K344" s="88" t="s">
        <v>133</v>
      </c>
      <c r="L344" s="89">
        <v>4.607E-2</v>
      </c>
      <c r="M344" s="89">
        <v>6.4600000011026892E-2</v>
      </c>
      <c r="N344" s="90">
        <v>471.41945800000002</v>
      </c>
      <c r="O344" s="102">
        <v>97.39</v>
      </c>
      <c r="P344" s="90">
        <v>1.723060185</v>
      </c>
      <c r="Q344" s="91">
        <f t="shared" si="5"/>
        <v>1.3705718341960898E-4</v>
      </c>
      <c r="R344" s="91">
        <f>P344/'סכום נכסי הקרן'!$C$42</f>
        <v>1.4147569245605516E-5</v>
      </c>
    </row>
    <row r="345" spans="2:18">
      <c r="B345" s="86" t="s">
        <v>3343</v>
      </c>
      <c r="C345" s="88" t="s">
        <v>2990</v>
      </c>
      <c r="D345" s="87">
        <v>8979</v>
      </c>
      <c r="E345" s="87"/>
      <c r="F345" s="87" t="s">
        <v>682</v>
      </c>
      <c r="G345" s="101">
        <v>44553</v>
      </c>
      <c r="H345" s="87"/>
      <c r="I345" s="90">
        <v>3.0600000000421108</v>
      </c>
      <c r="J345" s="88" t="s">
        <v>982</v>
      </c>
      <c r="K345" s="88" t="s">
        <v>133</v>
      </c>
      <c r="L345" s="89">
        <v>4.607E-2</v>
      </c>
      <c r="M345" s="89">
        <v>6.3100000001350007E-2</v>
      </c>
      <c r="N345" s="90">
        <v>2199.9574149999999</v>
      </c>
      <c r="O345" s="102">
        <v>97.79</v>
      </c>
      <c r="P345" s="90">
        <v>8.0739729610000008</v>
      </c>
      <c r="Q345" s="91">
        <f t="shared" si="5"/>
        <v>6.4222712745274214E-4</v>
      </c>
      <c r="R345" s="91">
        <f>P345/'סכום נכסי הקרן'!$C$42</f>
        <v>6.6293152466345291E-5</v>
      </c>
    </row>
    <row r="346" spans="2:18">
      <c r="B346" s="86" t="s">
        <v>3343</v>
      </c>
      <c r="C346" s="88" t="s">
        <v>2990</v>
      </c>
      <c r="D346" s="87">
        <v>8918</v>
      </c>
      <c r="E346" s="87"/>
      <c r="F346" s="87" t="s">
        <v>682</v>
      </c>
      <c r="G346" s="101">
        <v>44553</v>
      </c>
      <c r="H346" s="87"/>
      <c r="I346" s="90">
        <v>3.0599999995489844</v>
      </c>
      <c r="J346" s="88" t="s">
        <v>982</v>
      </c>
      <c r="K346" s="88" t="s">
        <v>133</v>
      </c>
      <c r="L346" s="89">
        <v>4.607E-2</v>
      </c>
      <c r="M346" s="89">
        <v>6.3299999996877576E-2</v>
      </c>
      <c r="N346" s="90">
        <v>314.27963299999999</v>
      </c>
      <c r="O346" s="102">
        <v>97.75</v>
      </c>
      <c r="P346" s="90">
        <v>1.1529528920000001</v>
      </c>
      <c r="Q346" s="91">
        <f t="shared" si="5"/>
        <v>9.1709202829158646E-5</v>
      </c>
      <c r="R346" s="91">
        <f>P346/'סכום נכסי הקרן'!$C$42</f>
        <v>9.4665763961640953E-6</v>
      </c>
    </row>
    <row r="347" spans="2:18">
      <c r="B347" s="86" t="s">
        <v>3343</v>
      </c>
      <c r="C347" s="88" t="s">
        <v>2990</v>
      </c>
      <c r="D347" s="87">
        <v>9037</v>
      </c>
      <c r="E347" s="87"/>
      <c r="F347" s="87" t="s">
        <v>682</v>
      </c>
      <c r="G347" s="101">
        <v>44671</v>
      </c>
      <c r="H347" s="87"/>
      <c r="I347" s="90">
        <v>3.0599999977447077</v>
      </c>
      <c r="J347" s="88" t="s">
        <v>982</v>
      </c>
      <c r="K347" s="88" t="s">
        <v>133</v>
      </c>
      <c r="L347" s="89">
        <v>4.607E-2</v>
      </c>
      <c r="M347" s="89">
        <v>6.4399999959905918E-2</v>
      </c>
      <c r="N347" s="90">
        <v>196.42477500000001</v>
      </c>
      <c r="O347" s="102">
        <v>97.44</v>
      </c>
      <c r="P347" s="90">
        <v>0.71831032699999997</v>
      </c>
      <c r="Q347" s="91">
        <f t="shared" si="5"/>
        <v>5.7136477934366694E-5</v>
      </c>
      <c r="R347" s="91">
        <f>P347/'סכום נכסי הקרן'!$C$42</f>
        <v>5.8978468538323523E-6</v>
      </c>
    </row>
    <row r="348" spans="2:18">
      <c r="B348" s="86" t="s">
        <v>3343</v>
      </c>
      <c r="C348" s="88" t="s">
        <v>2990</v>
      </c>
      <c r="D348" s="87">
        <v>9130</v>
      </c>
      <c r="E348" s="87"/>
      <c r="F348" s="87" t="s">
        <v>682</v>
      </c>
      <c r="G348" s="101">
        <v>44742</v>
      </c>
      <c r="H348" s="87"/>
      <c r="I348" s="90">
        <v>3.0599999996798042</v>
      </c>
      <c r="J348" s="88" t="s">
        <v>982</v>
      </c>
      <c r="K348" s="88" t="s">
        <v>133</v>
      </c>
      <c r="L348" s="89">
        <v>4.607E-2</v>
      </c>
      <c r="M348" s="89">
        <v>6.4399999995081059E-2</v>
      </c>
      <c r="N348" s="90">
        <v>1178.5486330000001</v>
      </c>
      <c r="O348" s="102">
        <v>97.44</v>
      </c>
      <c r="P348" s="90">
        <v>4.309861873</v>
      </c>
      <c r="Q348" s="91">
        <f t="shared" si="5"/>
        <v>3.4281886052688315E-4</v>
      </c>
      <c r="R348" s="91">
        <f>P348/'סכום נכסי הקרן'!$C$42</f>
        <v>3.53870803922398E-5</v>
      </c>
    </row>
    <row r="349" spans="2:18">
      <c r="B349" s="86" t="s">
        <v>3343</v>
      </c>
      <c r="C349" s="88" t="s">
        <v>2990</v>
      </c>
      <c r="D349" s="87">
        <v>9313</v>
      </c>
      <c r="E349" s="87"/>
      <c r="F349" s="87" t="s">
        <v>682</v>
      </c>
      <c r="G349" s="101">
        <v>44886</v>
      </c>
      <c r="H349" s="87"/>
      <c r="I349" s="90">
        <v>3.0700000001585739</v>
      </c>
      <c r="J349" s="88" t="s">
        <v>982</v>
      </c>
      <c r="K349" s="88" t="s">
        <v>133</v>
      </c>
      <c r="L349" s="89">
        <v>4.6409000000000006E-2</v>
      </c>
      <c r="M349" s="89">
        <v>6.2999999999488465E-2</v>
      </c>
      <c r="N349" s="90">
        <v>536.89437799999996</v>
      </c>
      <c r="O349" s="102">
        <v>97.02</v>
      </c>
      <c r="P349" s="90">
        <v>1.9549186669999998</v>
      </c>
      <c r="Q349" s="91">
        <f t="shared" si="5"/>
        <v>1.5549987669956895E-4</v>
      </c>
      <c r="R349" s="91">
        <f>P349/'סכום נכסי הקרן'!$C$42</f>
        <v>1.6051294929613459E-5</v>
      </c>
    </row>
    <row r="350" spans="2:18">
      <c r="B350" s="86" t="s">
        <v>3343</v>
      </c>
      <c r="C350" s="88" t="s">
        <v>2990</v>
      </c>
      <c r="D350" s="87">
        <v>8829</v>
      </c>
      <c r="E350" s="87"/>
      <c r="F350" s="87" t="s">
        <v>682</v>
      </c>
      <c r="G350" s="101">
        <v>44553</v>
      </c>
      <c r="H350" s="87"/>
      <c r="I350" s="90">
        <v>3.0600000000128857</v>
      </c>
      <c r="J350" s="88" t="s">
        <v>982</v>
      </c>
      <c r="K350" s="88" t="s">
        <v>133</v>
      </c>
      <c r="L350" s="89">
        <v>4.6029999999999995E-2</v>
      </c>
      <c r="M350" s="89">
        <v>6.4300000000271529E-2</v>
      </c>
      <c r="N350" s="90">
        <v>23767.397551999999</v>
      </c>
      <c r="O350" s="102">
        <v>97.44</v>
      </c>
      <c r="P350" s="90">
        <v>86.915545047999998</v>
      </c>
      <c r="Q350" s="91">
        <f t="shared" si="5"/>
        <v>6.9135134706040597E-3</v>
      </c>
      <c r="R350" s="91">
        <f>P350/'סכום נכסי הקרן'!$C$42</f>
        <v>7.1363943220945916E-4</v>
      </c>
    </row>
    <row r="351" spans="2:18">
      <c r="B351" s="86" t="s">
        <v>3344</v>
      </c>
      <c r="C351" s="88" t="s">
        <v>2990</v>
      </c>
      <c r="D351" s="87">
        <v>7770</v>
      </c>
      <c r="E351" s="87"/>
      <c r="F351" s="87" t="s">
        <v>682</v>
      </c>
      <c r="G351" s="101">
        <v>44004</v>
      </c>
      <c r="H351" s="87"/>
      <c r="I351" s="90">
        <v>2.2600000000011695</v>
      </c>
      <c r="J351" s="88" t="s">
        <v>982</v>
      </c>
      <c r="K351" s="88" t="s">
        <v>135</v>
      </c>
      <c r="L351" s="89">
        <v>6.4335000000000003E-2</v>
      </c>
      <c r="M351" s="89">
        <v>7.0700000000019206E-2</v>
      </c>
      <c r="N351" s="90">
        <v>98812.360860999994</v>
      </c>
      <c r="O351" s="102">
        <v>101.36</v>
      </c>
      <c r="P351" s="90">
        <v>239.50353862199998</v>
      </c>
      <c r="Q351" s="91">
        <f t="shared" si="5"/>
        <v>1.9050803163071669E-2</v>
      </c>
      <c r="R351" s="91">
        <f>P351/'סכום נכסי הקרן'!$C$42</f>
        <v>1.966497123385333E-3</v>
      </c>
    </row>
    <row r="352" spans="2:18">
      <c r="B352" s="86" t="s">
        <v>3344</v>
      </c>
      <c r="C352" s="88" t="s">
        <v>2990</v>
      </c>
      <c r="D352" s="87">
        <v>8789</v>
      </c>
      <c r="E352" s="87"/>
      <c r="F352" s="87" t="s">
        <v>682</v>
      </c>
      <c r="G352" s="101">
        <v>44004</v>
      </c>
      <c r="H352" s="87"/>
      <c r="I352" s="90">
        <v>2.2600000000334437</v>
      </c>
      <c r="J352" s="88" t="s">
        <v>982</v>
      </c>
      <c r="K352" s="88" t="s">
        <v>135</v>
      </c>
      <c r="L352" s="89">
        <v>6.4335000000000003E-2</v>
      </c>
      <c r="M352" s="89">
        <v>7.2100000000661607E-2</v>
      </c>
      <c r="N352" s="90">
        <v>11381.91849</v>
      </c>
      <c r="O352" s="102">
        <v>101.07</v>
      </c>
      <c r="P352" s="90">
        <v>27.508809358000001</v>
      </c>
      <c r="Q352" s="91">
        <f t="shared" si="5"/>
        <v>2.1881301434833293E-3</v>
      </c>
      <c r="R352" s="91">
        <f>P352/'סכום נכסי הקרן'!$C$42</f>
        <v>2.2586720338875802E-4</v>
      </c>
    </row>
    <row r="353" spans="2:18">
      <c r="B353" s="86" t="s">
        <v>3344</v>
      </c>
      <c r="C353" s="88" t="s">
        <v>2990</v>
      </c>
      <c r="D353" s="87">
        <v>8980</v>
      </c>
      <c r="E353" s="87"/>
      <c r="F353" s="87" t="s">
        <v>682</v>
      </c>
      <c r="G353" s="101">
        <v>44627</v>
      </c>
      <c r="H353" s="87"/>
      <c r="I353" s="90">
        <v>2.2599999999799283</v>
      </c>
      <c r="J353" s="88" t="s">
        <v>982</v>
      </c>
      <c r="K353" s="88" t="s">
        <v>135</v>
      </c>
      <c r="L353" s="89">
        <v>6.4335000000000003E-2</v>
      </c>
      <c r="M353" s="89">
        <v>7.3899999998982085E-2</v>
      </c>
      <c r="N353" s="90">
        <v>11588.767127000001</v>
      </c>
      <c r="O353" s="102">
        <v>100.68</v>
      </c>
      <c r="P353" s="90">
        <v>27.900661456000005</v>
      </c>
      <c r="Q353" s="91">
        <f t="shared" si="5"/>
        <v>2.2192991910514183E-3</v>
      </c>
      <c r="R353" s="91">
        <f>P353/'סכום נכסי הקרן'!$C$42</f>
        <v>2.2908459227554892E-4</v>
      </c>
    </row>
    <row r="354" spans="2:18">
      <c r="B354" s="86" t="s">
        <v>3344</v>
      </c>
      <c r="C354" s="88" t="s">
        <v>2990</v>
      </c>
      <c r="D354" s="87">
        <v>9027</v>
      </c>
      <c r="E354" s="87"/>
      <c r="F354" s="87" t="s">
        <v>682</v>
      </c>
      <c r="G354" s="101">
        <v>44658</v>
      </c>
      <c r="H354" s="87"/>
      <c r="I354" s="90">
        <v>2.2600000001499083</v>
      </c>
      <c r="J354" s="88" t="s">
        <v>982</v>
      </c>
      <c r="K354" s="88" t="s">
        <v>135</v>
      </c>
      <c r="L354" s="89">
        <v>6.4335000000000003E-2</v>
      </c>
      <c r="M354" s="89">
        <v>7.3900000002248625E-2</v>
      </c>
      <c r="N354" s="90">
        <v>1717.8610369999997</v>
      </c>
      <c r="O354" s="102">
        <v>100.68</v>
      </c>
      <c r="P354" s="90">
        <v>4.1358549130000002</v>
      </c>
      <c r="Q354" s="91">
        <f t="shared" si="5"/>
        <v>3.289778443855877E-4</v>
      </c>
      <c r="R354" s="91">
        <f>P354/'סכום נכסי הקרן'!$C$42</f>
        <v>3.3958357508821018E-5</v>
      </c>
    </row>
    <row r="355" spans="2:18">
      <c r="B355" s="86" t="s">
        <v>3344</v>
      </c>
      <c r="C355" s="88" t="s">
        <v>2990</v>
      </c>
      <c r="D355" s="87">
        <v>9126</v>
      </c>
      <c r="E355" s="87"/>
      <c r="F355" s="87" t="s">
        <v>682</v>
      </c>
      <c r="G355" s="101">
        <v>44741</v>
      </c>
      <c r="H355" s="87"/>
      <c r="I355" s="90">
        <v>2.2600000000243363</v>
      </c>
      <c r="J355" s="88" t="s">
        <v>982</v>
      </c>
      <c r="K355" s="88" t="s">
        <v>135</v>
      </c>
      <c r="L355" s="89">
        <v>6.4335000000000003E-2</v>
      </c>
      <c r="M355" s="89">
        <v>7.3900000000905852E-2</v>
      </c>
      <c r="N355" s="90">
        <v>15360.889012</v>
      </c>
      <c r="O355" s="102">
        <v>100.68</v>
      </c>
      <c r="P355" s="90">
        <v>36.982274234999998</v>
      </c>
      <c r="Q355" s="91">
        <f t="shared" si="5"/>
        <v>2.9416768997541859E-3</v>
      </c>
      <c r="R355" s="91">
        <f>P355/'סכום נכסי הקרן'!$C$42</f>
        <v>3.0365119579362529E-4</v>
      </c>
    </row>
    <row r="356" spans="2:18">
      <c r="B356" s="86" t="s">
        <v>3344</v>
      </c>
      <c r="C356" s="88" t="s">
        <v>2990</v>
      </c>
      <c r="D356" s="87">
        <v>9261</v>
      </c>
      <c r="E356" s="87"/>
      <c r="F356" s="87" t="s">
        <v>682</v>
      </c>
      <c r="G356" s="101">
        <v>44833</v>
      </c>
      <c r="H356" s="87"/>
      <c r="I356" s="90">
        <v>2.2600000000189606</v>
      </c>
      <c r="J356" s="88" t="s">
        <v>982</v>
      </c>
      <c r="K356" s="88" t="s">
        <v>135</v>
      </c>
      <c r="L356" s="89">
        <v>6.6406999999999994E-2</v>
      </c>
      <c r="M356" s="89">
        <v>7.5500000000036455E-2</v>
      </c>
      <c r="N356" s="90">
        <v>11391.221092</v>
      </c>
      <c r="O356" s="102">
        <v>100.68</v>
      </c>
      <c r="P356" s="90">
        <v>27.425057198000001</v>
      </c>
      <c r="Q356" s="91">
        <f t="shared" si="5"/>
        <v>2.1814682547954957E-3</v>
      </c>
      <c r="R356" s="91">
        <f>P356/'סכום נכסי הקרן'!$C$42</f>
        <v>2.2517953763373448E-4</v>
      </c>
    </row>
    <row r="357" spans="2:18">
      <c r="B357" s="86" t="s">
        <v>3344</v>
      </c>
      <c r="C357" s="88" t="s">
        <v>2990</v>
      </c>
      <c r="D357" s="87">
        <v>9285</v>
      </c>
      <c r="E357" s="87"/>
      <c r="F357" s="87" t="s">
        <v>682</v>
      </c>
      <c r="G357" s="101">
        <v>44861</v>
      </c>
      <c r="H357" s="87"/>
      <c r="I357" s="90">
        <v>2.2700000000033307</v>
      </c>
      <c r="J357" s="88" t="s">
        <v>982</v>
      </c>
      <c r="K357" s="88" t="s">
        <v>135</v>
      </c>
      <c r="L357" s="89">
        <v>6.4923000000000008E-2</v>
      </c>
      <c r="M357" s="89">
        <v>7.2799999999633658E-2</v>
      </c>
      <c r="N357" s="90">
        <v>5005.2333760000001</v>
      </c>
      <c r="O357" s="102">
        <v>100.34</v>
      </c>
      <c r="P357" s="90">
        <v>12.009709248</v>
      </c>
      <c r="Q357" s="91">
        <f t="shared" si="5"/>
        <v>9.5528695837128301E-4</v>
      </c>
      <c r="R357" s="91">
        <f>P357/'סכום נכסי הקרן'!$C$42</f>
        <v>9.8608391444938965E-5</v>
      </c>
    </row>
    <row r="358" spans="2:18">
      <c r="B358" s="86" t="s">
        <v>3344</v>
      </c>
      <c r="C358" s="88" t="s">
        <v>2990</v>
      </c>
      <c r="D358" s="87">
        <v>9374</v>
      </c>
      <c r="E358" s="87"/>
      <c r="F358" s="87" t="s">
        <v>682</v>
      </c>
      <c r="G358" s="101">
        <v>44910</v>
      </c>
      <c r="H358" s="87"/>
      <c r="I358" s="90">
        <v>2.289999999991474</v>
      </c>
      <c r="J358" s="88" t="s">
        <v>982</v>
      </c>
      <c r="K358" s="88" t="s">
        <v>135</v>
      </c>
      <c r="L358" s="89">
        <v>6.515E-2</v>
      </c>
      <c r="M358" s="89">
        <v>7.2300000001108408E-2</v>
      </c>
      <c r="N358" s="90">
        <v>3451.885123</v>
      </c>
      <c r="O358" s="102">
        <v>99.46</v>
      </c>
      <c r="P358" s="90">
        <v>8.2099189829999997</v>
      </c>
      <c r="Q358" s="91">
        <f t="shared" si="5"/>
        <v>6.530406666631674E-4</v>
      </c>
      <c r="R358" s="91">
        <f>P358/'סכום נכסי הקרן'!$C$42</f>
        <v>6.7409367544990148E-5</v>
      </c>
    </row>
    <row r="359" spans="2:18">
      <c r="B359" s="86" t="s">
        <v>3345</v>
      </c>
      <c r="C359" s="88" t="s">
        <v>2990</v>
      </c>
      <c r="D359" s="87">
        <v>7382</v>
      </c>
      <c r="E359" s="87"/>
      <c r="F359" s="87" t="s">
        <v>682</v>
      </c>
      <c r="G359" s="101">
        <v>43860</v>
      </c>
      <c r="H359" s="87"/>
      <c r="I359" s="90">
        <v>3.1099999999956673</v>
      </c>
      <c r="J359" s="88" t="s">
        <v>1046</v>
      </c>
      <c r="K359" s="88" t="s">
        <v>131</v>
      </c>
      <c r="L359" s="89">
        <v>7.0786000000000002E-2</v>
      </c>
      <c r="M359" s="89">
        <v>7.6099999999956675E-2</v>
      </c>
      <c r="N359" s="90">
        <v>41873.056408999997</v>
      </c>
      <c r="O359" s="102">
        <v>100.25</v>
      </c>
      <c r="P359" s="90">
        <v>147.71965692400002</v>
      </c>
      <c r="Q359" s="91">
        <f t="shared" si="5"/>
        <v>1.1750048135268346E-2</v>
      </c>
      <c r="R359" s="91">
        <f>P359/'סכום נכסי הקרן'!$C$42</f>
        <v>1.2128851292965025E-3</v>
      </c>
    </row>
    <row r="360" spans="2:18">
      <c r="B360" s="86" t="s">
        <v>3346</v>
      </c>
      <c r="C360" s="88" t="s">
        <v>2990</v>
      </c>
      <c r="D360" s="87">
        <v>7823</v>
      </c>
      <c r="E360" s="87"/>
      <c r="F360" s="87" t="s">
        <v>682</v>
      </c>
      <c r="G360" s="101">
        <v>44027</v>
      </c>
      <c r="H360" s="87"/>
      <c r="I360" s="90">
        <v>4.0599999999831828</v>
      </c>
      <c r="J360" s="88" t="s">
        <v>982</v>
      </c>
      <c r="K360" s="88" t="s">
        <v>133</v>
      </c>
      <c r="L360" s="89">
        <v>2.35E-2</v>
      </c>
      <c r="M360" s="89">
        <v>2.7899999999919739E-2</v>
      </c>
      <c r="N360" s="90">
        <v>28319.214228000004</v>
      </c>
      <c r="O360" s="102">
        <v>98.47</v>
      </c>
      <c r="P360" s="90">
        <v>104.655891496</v>
      </c>
      <c r="Q360" s="91">
        <f t="shared" si="5"/>
        <v>8.3246318622990905E-3</v>
      </c>
      <c r="R360" s="91">
        <f>P360/'סכום נכסי הקרן'!$C$42</f>
        <v>8.5930049616939953E-4</v>
      </c>
    </row>
    <row r="361" spans="2:18">
      <c r="B361" s="86" t="s">
        <v>3346</v>
      </c>
      <c r="C361" s="88" t="s">
        <v>2990</v>
      </c>
      <c r="D361" s="87">
        <v>7993</v>
      </c>
      <c r="E361" s="87"/>
      <c r="F361" s="87" t="s">
        <v>682</v>
      </c>
      <c r="G361" s="101">
        <v>44119</v>
      </c>
      <c r="H361" s="87"/>
      <c r="I361" s="90">
        <v>4.0600000000061147</v>
      </c>
      <c r="J361" s="88" t="s">
        <v>982</v>
      </c>
      <c r="K361" s="88" t="s">
        <v>133</v>
      </c>
      <c r="L361" s="89">
        <v>2.35E-2</v>
      </c>
      <c r="M361" s="89">
        <v>2.7900000000072624E-2</v>
      </c>
      <c r="N361" s="90">
        <v>28319.214244999996</v>
      </c>
      <c r="O361" s="102">
        <v>98.47</v>
      </c>
      <c r="P361" s="90">
        <v>104.655891556</v>
      </c>
      <c r="Q361" s="91">
        <f t="shared" si="5"/>
        <v>8.3246318670716652E-3</v>
      </c>
      <c r="R361" s="91">
        <f>P361/'סכום נכסי הקרן'!$C$42</f>
        <v>8.59300496662043E-4</v>
      </c>
    </row>
    <row r="362" spans="2:18">
      <c r="B362" s="86" t="s">
        <v>3346</v>
      </c>
      <c r="C362" s="88" t="s">
        <v>2990</v>
      </c>
      <c r="D362" s="87">
        <v>8187</v>
      </c>
      <c r="E362" s="87"/>
      <c r="F362" s="87" t="s">
        <v>682</v>
      </c>
      <c r="G362" s="101">
        <v>44211</v>
      </c>
      <c r="H362" s="87"/>
      <c r="I362" s="90">
        <v>4.0599999999831828</v>
      </c>
      <c r="J362" s="88" t="s">
        <v>982</v>
      </c>
      <c r="K362" s="88" t="s">
        <v>133</v>
      </c>
      <c r="L362" s="89">
        <v>2.35E-2</v>
      </c>
      <c r="M362" s="89">
        <v>2.7899999999919739E-2</v>
      </c>
      <c r="N362" s="90">
        <v>28319.214228000004</v>
      </c>
      <c r="O362" s="102">
        <v>98.47</v>
      </c>
      <c r="P362" s="90">
        <v>104.655891496</v>
      </c>
      <c r="Q362" s="91">
        <f t="shared" si="5"/>
        <v>8.3246318622990905E-3</v>
      </c>
      <c r="R362" s="91">
        <f>P362/'סכום נכסי הקרן'!$C$42</f>
        <v>8.5930049616939953E-4</v>
      </c>
    </row>
    <row r="363" spans="2:18">
      <c r="B363" s="93"/>
      <c r="C363" s="93"/>
      <c r="D363" s="93"/>
      <c r="E363" s="93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</row>
    <row r="364" spans="2:18">
      <c r="B364" s="93"/>
      <c r="C364" s="93"/>
      <c r="D364" s="93"/>
      <c r="E364" s="93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</row>
    <row r="365" spans="2:18">
      <c r="B365" s="93"/>
      <c r="C365" s="93"/>
      <c r="D365" s="93"/>
      <c r="E365" s="93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</row>
    <row r="366" spans="2:18">
      <c r="B366" s="109" t="s">
        <v>219</v>
      </c>
      <c r="C366" s="93"/>
      <c r="D366" s="93"/>
      <c r="E366" s="93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</row>
    <row r="367" spans="2:18">
      <c r="B367" s="109" t="s">
        <v>112</v>
      </c>
      <c r="C367" s="93"/>
      <c r="D367" s="93"/>
      <c r="E367" s="93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</row>
    <row r="368" spans="2:18">
      <c r="B368" s="109" t="s">
        <v>202</v>
      </c>
      <c r="C368" s="93"/>
      <c r="D368" s="93"/>
      <c r="E368" s="93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</row>
    <row r="369" spans="2:18">
      <c r="B369" s="109" t="s">
        <v>210</v>
      </c>
      <c r="C369" s="93"/>
      <c r="D369" s="93"/>
      <c r="E369" s="93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</row>
    <row r="370" spans="2:18">
      <c r="B370" s="93"/>
      <c r="C370" s="93"/>
      <c r="D370" s="93"/>
      <c r="E370" s="93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</row>
    <row r="371" spans="2:18">
      <c r="B371" s="93"/>
      <c r="C371" s="93"/>
      <c r="D371" s="93"/>
      <c r="E371" s="93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</row>
    <row r="372" spans="2:18">
      <c r="B372" s="93"/>
      <c r="C372" s="93"/>
      <c r="D372" s="93"/>
      <c r="E372" s="93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</row>
    <row r="373" spans="2:18">
      <c r="B373" s="93"/>
      <c r="C373" s="93"/>
      <c r="D373" s="93"/>
      <c r="E373" s="93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</row>
    <row r="374" spans="2:18">
      <c r="B374" s="93"/>
      <c r="C374" s="93"/>
      <c r="D374" s="93"/>
      <c r="E374" s="93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</row>
    <row r="375" spans="2:18">
      <c r="B375" s="93"/>
      <c r="C375" s="93"/>
      <c r="D375" s="93"/>
      <c r="E375" s="93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</row>
    <row r="376" spans="2:18">
      <c r="B376" s="93"/>
      <c r="C376" s="93"/>
      <c r="D376" s="93"/>
      <c r="E376" s="93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</row>
    <row r="377" spans="2:18">
      <c r="B377" s="93"/>
      <c r="C377" s="93"/>
      <c r="D377" s="93"/>
      <c r="E377" s="93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</row>
    <row r="378" spans="2:18">
      <c r="B378" s="93"/>
      <c r="C378" s="93"/>
      <c r="D378" s="93"/>
      <c r="E378" s="93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</row>
    <row r="379" spans="2:18">
      <c r="B379" s="93"/>
      <c r="C379" s="93"/>
      <c r="D379" s="93"/>
      <c r="E379" s="93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</row>
    <row r="380" spans="2:18">
      <c r="B380" s="93"/>
      <c r="C380" s="93"/>
      <c r="D380" s="93"/>
      <c r="E380" s="93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</row>
    <row r="381" spans="2:18">
      <c r="B381" s="93"/>
      <c r="C381" s="93"/>
      <c r="D381" s="93"/>
      <c r="E381" s="93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</row>
    <row r="382" spans="2:18">
      <c r="B382" s="93"/>
      <c r="C382" s="93"/>
      <c r="D382" s="93"/>
      <c r="E382" s="93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</row>
    <row r="383" spans="2:18">
      <c r="B383" s="93"/>
      <c r="C383" s="93"/>
      <c r="D383" s="93"/>
      <c r="E383" s="93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</row>
    <row r="384" spans="2:18">
      <c r="B384" s="93"/>
      <c r="C384" s="93"/>
      <c r="D384" s="93"/>
      <c r="E384" s="93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</row>
    <row r="385" spans="2:18">
      <c r="B385" s="93"/>
      <c r="C385" s="93"/>
      <c r="D385" s="93"/>
      <c r="E385" s="93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</row>
    <row r="386" spans="2:18">
      <c r="B386" s="93"/>
      <c r="C386" s="93"/>
      <c r="D386" s="93"/>
      <c r="E386" s="93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</row>
    <row r="387" spans="2:18">
      <c r="B387" s="93"/>
      <c r="C387" s="93"/>
      <c r="D387" s="93"/>
      <c r="E387" s="93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</row>
    <row r="388" spans="2:18">
      <c r="B388" s="93"/>
      <c r="C388" s="93"/>
      <c r="D388" s="93"/>
      <c r="E388" s="93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</row>
    <row r="389" spans="2:18">
      <c r="B389" s="93"/>
      <c r="C389" s="93"/>
      <c r="D389" s="93"/>
      <c r="E389" s="93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</row>
    <row r="390" spans="2:18">
      <c r="B390" s="93"/>
      <c r="C390" s="93"/>
      <c r="D390" s="93"/>
      <c r="E390" s="93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</row>
    <row r="391" spans="2:18">
      <c r="B391" s="93"/>
      <c r="C391" s="93"/>
      <c r="D391" s="93"/>
      <c r="E391" s="93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</row>
    <row r="392" spans="2:18">
      <c r="B392" s="93"/>
      <c r="C392" s="93"/>
      <c r="D392" s="93"/>
      <c r="E392" s="93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</row>
    <row r="393" spans="2:18">
      <c r="B393" s="93"/>
      <c r="C393" s="93"/>
      <c r="D393" s="93"/>
      <c r="E393" s="93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</row>
    <row r="394" spans="2:18">
      <c r="B394" s="93"/>
      <c r="C394" s="93"/>
      <c r="D394" s="93"/>
      <c r="E394" s="93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</row>
    <row r="395" spans="2:18">
      <c r="B395" s="93"/>
      <c r="C395" s="93"/>
      <c r="D395" s="93"/>
      <c r="E395" s="93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</row>
    <row r="396" spans="2:18">
      <c r="B396" s="93"/>
      <c r="C396" s="93"/>
      <c r="D396" s="93"/>
      <c r="E396" s="93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</row>
    <row r="397" spans="2:18">
      <c r="B397" s="93"/>
      <c r="C397" s="93"/>
      <c r="D397" s="93"/>
      <c r="E397" s="93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</row>
    <row r="398" spans="2:18">
      <c r="B398" s="93"/>
      <c r="C398" s="93"/>
      <c r="D398" s="93"/>
      <c r="E398" s="93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</row>
    <row r="399" spans="2:18">
      <c r="B399" s="93"/>
      <c r="C399" s="93"/>
      <c r="D399" s="93"/>
      <c r="E399" s="93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</row>
    <row r="400" spans="2:18">
      <c r="B400" s="93"/>
      <c r="C400" s="93"/>
      <c r="D400" s="93"/>
      <c r="E400" s="93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</row>
    <row r="401" spans="2:18">
      <c r="B401" s="93"/>
      <c r="C401" s="93"/>
      <c r="D401" s="93"/>
      <c r="E401" s="93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</row>
    <row r="402" spans="2:18">
      <c r="B402" s="93"/>
      <c r="C402" s="93"/>
      <c r="D402" s="93"/>
      <c r="E402" s="93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</row>
    <row r="403" spans="2:18">
      <c r="B403" s="93"/>
      <c r="C403" s="93"/>
      <c r="D403" s="93"/>
      <c r="E403" s="93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</row>
    <row r="404" spans="2:18">
      <c r="B404" s="93"/>
      <c r="C404" s="93"/>
      <c r="D404" s="93"/>
      <c r="E404" s="93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</row>
    <row r="405" spans="2:18">
      <c r="B405" s="93"/>
      <c r="C405" s="93"/>
      <c r="D405" s="93"/>
      <c r="E405" s="93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</row>
    <row r="406" spans="2:18">
      <c r="B406" s="93"/>
      <c r="C406" s="93"/>
      <c r="D406" s="93"/>
      <c r="E406" s="93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</row>
    <row r="407" spans="2:18">
      <c r="B407" s="93"/>
      <c r="C407" s="93"/>
      <c r="D407" s="93"/>
      <c r="E407" s="93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</row>
    <row r="408" spans="2:18">
      <c r="B408" s="93"/>
      <c r="C408" s="93"/>
      <c r="D408" s="93"/>
      <c r="E408" s="93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</row>
    <row r="409" spans="2:18">
      <c r="B409" s="93"/>
      <c r="C409" s="93"/>
      <c r="D409" s="93"/>
      <c r="E409" s="93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</row>
    <row r="410" spans="2:18">
      <c r="B410" s="93"/>
      <c r="C410" s="93"/>
      <c r="D410" s="93"/>
      <c r="E410" s="93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</row>
    <row r="411" spans="2:18">
      <c r="B411" s="93"/>
      <c r="C411" s="93"/>
      <c r="D411" s="93"/>
      <c r="E411" s="93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</row>
    <row r="412" spans="2:18">
      <c r="B412" s="93"/>
      <c r="C412" s="93"/>
      <c r="D412" s="93"/>
      <c r="E412" s="93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</row>
    <row r="413" spans="2:18">
      <c r="B413" s="93"/>
      <c r="C413" s="93"/>
      <c r="D413" s="93"/>
      <c r="E413" s="93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</row>
    <row r="414" spans="2:18">
      <c r="B414" s="93"/>
      <c r="C414" s="93"/>
      <c r="D414" s="93"/>
      <c r="E414" s="93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</row>
    <row r="415" spans="2:18">
      <c r="B415" s="93"/>
      <c r="C415" s="93"/>
      <c r="D415" s="93"/>
      <c r="E415" s="93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</row>
    <row r="416" spans="2:18">
      <c r="B416" s="93"/>
      <c r="C416" s="93"/>
      <c r="D416" s="93"/>
      <c r="E416" s="93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</row>
    <row r="417" spans="2:18">
      <c r="B417" s="93"/>
      <c r="C417" s="93"/>
      <c r="D417" s="93"/>
      <c r="E417" s="93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</row>
    <row r="418" spans="2:18">
      <c r="B418" s="93"/>
      <c r="C418" s="93"/>
      <c r="D418" s="93"/>
      <c r="E418" s="93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</row>
    <row r="419" spans="2:18">
      <c r="B419" s="93"/>
      <c r="C419" s="93"/>
      <c r="D419" s="93"/>
      <c r="E419" s="93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</row>
    <row r="420" spans="2:18">
      <c r="B420" s="93"/>
      <c r="C420" s="93"/>
      <c r="D420" s="93"/>
      <c r="E420" s="93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</row>
    <row r="421" spans="2:18">
      <c r="B421" s="93"/>
      <c r="C421" s="93"/>
      <c r="D421" s="93"/>
      <c r="E421" s="93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</row>
    <row r="422" spans="2:18">
      <c r="B422" s="93"/>
      <c r="C422" s="93"/>
      <c r="D422" s="93"/>
      <c r="E422" s="93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</row>
    <row r="423" spans="2:18">
      <c r="B423" s="93"/>
      <c r="C423" s="93"/>
      <c r="D423" s="93"/>
      <c r="E423" s="93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</row>
    <row r="424" spans="2:18">
      <c r="B424" s="93"/>
      <c r="C424" s="93"/>
      <c r="D424" s="93"/>
      <c r="E424" s="93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</row>
    <row r="425" spans="2:18">
      <c r="B425" s="93"/>
      <c r="C425" s="93"/>
      <c r="D425" s="93"/>
      <c r="E425" s="93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</row>
    <row r="426" spans="2:18">
      <c r="B426" s="93"/>
      <c r="C426" s="93"/>
      <c r="D426" s="93"/>
      <c r="E426" s="93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</row>
    <row r="427" spans="2:18">
      <c r="B427" s="93"/>
      <c r="C427" s="93"/>
      <c r="D427" s="93"/>
      <c r="E427" s="93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</row>
    <row r="428" spans="2:18">
      <c r="B428" s="93"/>
      <c r="C428" s="93"/>
      <c r="D428" s="93"/>
      <c r="E428" s="93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</row>
    <row r="429" spans="2:18">
      <c r="B429" s="93"/>
      <c r="C429" s="93"/>
      <c r="D429" s="93"/>
      <c r="E429" s="93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</row>
    <row r="430" spans="2:18">
      <c r="B430" s="93"/>
      <c r="C430" s="93"/>
      <c r="D430" s="93"/>
      <c r="E430" s="93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</row>
    <row r="431" spans="2:18">
      <c r="B431" s="93"/>
      <c r="C431" s="93"/>
      <c r="D431" s="93"/>
      <c r="E431" s="93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</row>
    <row r="432" spans="2:18">
      <c r="B432" s="93"/>
      <c r="C432" s="93"/>
      <c r="D432" s="93"/>
      <c r="E432" s="93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</row>
    <row r="433" spans="2:18">
      <c r="B433" s="93"/>
      <c r="C433" s="93"/>
      <c r="D433" s="93"/>
      <c r="E433" s="93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</row>
    <row r="434" spans="2:18">
      <c r="B434" s="93"/>
      <c r="C434" s="93"/>
      <c r="D434" s="93"/>
      <c r="E434" s="93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</row>
    <row r="435" spans="2:18">
      <c r="B435" s="93"/>
      <c r="C435" s="93"/>
      <c r="D435" s="93"/>
      <c r="E435" s="93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</row>
    <row r="436" spans="2:18">
      <c r="B436" s="93"/>
      <c r="C436" s="93"/>
      <c r="D436" s="93"/>
      <c r="E436" s="93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</row>
    <row r="437" spans="2:18">
      <c r="B437" s="93"/>
      <c r="C437" s="93"/>
      <c r="D437" s="93"/>
      <c r="E437" s="93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</row>
    <row r="438" spans="2:18">
      <c r="B438" s="93"/>
      <c r="C438" s="93"/>
      <c r="D438" s="93"/>
      <c r="E438" s="93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</row>
    <row r="439" spans="2:18">
      <c r="B439" s="93"/>
      <c r="C439" s="93"/>
      <c r="D439" s="93"/>
      <c r="E439" s="93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</row>
    <row r="440" spans="2:18">
      <c r="B440" s="93"/>
      <c r="C440" s="93"/>
      <c r="D440" s="93"/>
      <c r="E440" s="93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</row>
    <row r="441" spans="2:18">
      <c r="B441" s="93"/>
      <c r="C441" s="93"/>
      <c r="D441" s="93"/>
      <c r="E441" s="93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</row>
    <row r="442" spans="2:18">
      <c r="B442" s="93"/>
      <c r="C442" s="93"/>
      <c r="D442" s="93"/>
      <c r="E442" s="93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</row>
    <row r="443" spans="2:18">
      <c r="B443" s="93"/>
      <c r="C443" s="93"/>
      <c r="D443" s="93"/>
      <c r="E443" s="93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</row>
    <row r="444" spans="2:18">
      <c r="B444" s="93"/>
      <c r="C444" s="93"/>
      <c r="D444" s="93"/>
      <c r="E444" s="93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</row>
    <row r="445" spans="2:18">
      <c r="B445" s="93"/>
      <c r="C445" s="93"/>
      <c r="D445" s="93"/>
      <c r="E445" s="93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</row>
    <row r="446" spans="2:18">
      <c r="B446" s="93"/>
      <c r="C446" s="93"/>
      <c r="D446" s="93"/>
      <c r="E446" s="93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</row>
    <row r="447" spans="2:18">
      <c r="B447" s="93"/>
      <c r="C447" s="93"/>
      <c r="D447" s="93"/>
      <c r="E447" s="93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</row>
    <row r="448" spans="2:18">
      <c r="B448" s="93"/>
      <c r="C448" s="93"/>
      <c r="D448" s="93"/>
      <c r="E448" s="93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</row>
    <row r="449" spans="2:18">
      <c r="B449" s="93"/>
      <c r="C449" s="93"/>
      <c r="D449" s="93"/>
      <c r="E449" s="93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</row>
    <row r="450" spans="2:18">
      <c r="B450" s="93"/>
      <c r="C450" s="93"/>
      <c r="D450" s="93"/>
      <c r="E450" s="93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</row>
    <row r="451" spans="2:18">
      <c r="B451" s="93"/>
      <c r="C451" s="93"/>
      <c r="D451" s="93"/>
      <c r="E451" s="93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</row>
    <row r="452" spans="2:18">
      <c r="B452" s="93"/>
      <c r="C452" s="93"/>
      <c r="D452" s="93"/>
      <c r="E452" s="93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</row>
    <row r="453" spans="2:18">
      <c r="B453" s="93"/>
      <c r="C453" s="93"/>
      <c r="D453" s="93"/>
      <c r="E453" s="93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</row>
    <row r="454" spans="2:18">
      <c r="B454" s="93"/>
      <c r="C454" s="93"/>
      <c r="D454" s="93"/>
      <c r="E454" s="93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</row>
    <row r="455" spans="2:18">
      <c r="B455" s="93"/>
      <c r="C455" s="93"/>
      <c r="D455" s="93"/>
      <c r="E455" s="93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</row>
    <row r="456" spans="2:18">
      <c r="B456" s="93"/>
      <c r="C456" s="93"/>
      <c r="D456" s="93"/>
      <c r="E456" s="93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</row>
    <row r="457" spans="2:18">
      <c r="B457" s="93"/>
      <c r="C457" s="93"/>
      <c r="D457" s="93"/>
      <c r="E457" s="93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</row>
    <row r="458" spans="2:18">
      <c r="B458" s="93"/>
      <c r="C458" s="93"/>
      <c r="D458" s="93"/>
      <c r="E458" s="93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</row>
    <row r="459" spans="2:18">
      <c r="B459" s="93"/>
      <c r="C459" s="93"/>
      <c r="D459" s="93"/>
      <c r="E459" s="93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</row>
    <row r="460" spans="2:18">
      <c r="B460" s="93"/>
      <c r="C460" s="93"/>
      <c r="D460" s="93"/>
      <c r="E460" s="93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</row>
    <row r="461" spans="2:18">
      <c r="B461" s="93"/>
      <c r="C461" s="93"/>
      <c r="D461" s="93"/>
      <c r="E461" s="93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</row>
    <row r="462" spans="2:18">
      <c r="B462" s="93"/>
      <c r="C462" s="93"/>
      <c r="D462" s="93"/>
      <c r="E462" s="93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</row>
    <row r="463" spans="2:18">
      <c r="B463" s="93"/>
      <c r="C463" s="93"/>
      <c r="D463" s="93"/>
      <c r="E463" s="93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</row>
    <row r="464" spans="2:18">
      <c r="B464" s="93"/>
      <c r="C464" s="93"/>
      <c r="D464" s="93"/>
      <c r="E464" s="93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</row>
    <row r="465" spans="2:18">
      <c r="B465" s="93"/>
      <c r="C465" s="93"/>
      <c r="D465" s="93"/>
      <c r="E465" s="93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</row>
    <row r="466" spans="2:18">
      <c r="B466" s="93"/>
      <c r="C466" s="93"/>
      <c r="D466" s="93"/>
      <c r="E466" s="93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</row>
    <row r="467" spans="2:18">
      <c r="B467" s="93"/>
      <c r="C467" s="93"/>
      <c r="D467" s="93"/>
      <c r="E467" s="93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</row>
    <row r="468" spans="2:18">
      <c r="B468" s="93"/>
      <c r="C468" s="93"/>
      <c r="D468" s="93"/>
      <c r="E468" s="93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</row>
    <row r="469" spans="2:18">
      <c r="B469" s="93"/>
      <c r="C469" s="93"/>
      <c r="D469" s="93"/>
      <c r="E469" s="93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</row>
    <row r="470" spans="2:18">
      <c r="B470" s="93"/>
      <c r="C470" s="93"/>
      <c r="D470" s="93"/>
      <c r="E470" s="93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</row>
    <row r="471" spans="2:18">
      <c r="B471" s="93"/>
      <c r="C471" s="93"/>
      <c r="D471" s="93"/>
      <c r="E471" s="93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</row>
    <row r="472" spans="2:18">
      <c r="B472" s="93"/>
      <c r="C472" s="93"/>
      <c r="D472" s="93"/>
      <c r="E472" s="93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</row>
    <row r="473" spans="2:18">
      <c r="B473" s="93"/>
      <c r="C473" s="93"/>
      <c r="D473" s="93"/>
      <c r="E473" s="93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</row>
    <row r="474" spans="2:18">
      <c r="B474" s="93"/>
      <c r="C474" s="93"/>
      <c r="D474" s="93"/>
      <c r="E474" s="93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</row>
    <row r="475" spans="2:18">
      <c r="B475" s="93"/>
      <c r="C475" s="93"/>
      <c r="D475" s="93"/>
      <c r="E475" s="93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</row>
    <row r="476" spans="2:18">
      <c r="B476" s="93"/>
      <c r="C476" s="93"/>
      <c r="D476" s="93"/>
      <c r="E476" s="93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</row>
    <row r="477" spans="2:18">
      <c r="B477" s="93"/>
      <c r="C477" s="93"/>
      <c r="D477" s="93"/>
      <c r="E477" s="93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</row>
    <row r="478" spans="2:18">
      <c r="B478" s="93"/>
      <c r="C478" s="93"/>
      <c r="D478" s="93"/>
      <c r="E478" s="93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</row>
    <row r="479" spans="2:18">
      <c r="B479" s="93"/>
      <c r="C479" s="93"/>
      <c r="D479" s="93"/>
      <c r="E479" s="93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</row>
    <row r="480" spans="2:18">
      <c r="B480" s="93"/>
      <c r="C480" s="93"/>
      <c r="D480" s="93"/>
      <c r="E480" s="93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</row>
    <row r="481" spans="2:18">
      <c r="B481" s="93"/>
      <c r="C481" s="93"/>
      <c r="D481" s="93"/>
      <c r="E481" s="93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</row>
    <row r="482" spans="2:18">
      <c r="B482" s="93"/>
      <c r="C482" s="93"/>
      <c r="D482" s="93"/>
      <c r="E482" s="93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</row>
    <row r="483" spans="2:18">
      <c r="B483" s="93"/>
      <c r="C483" s="93"/>
      <c r="D483" s="93"/>
      <c r="E483" s="93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</row>
    <row r="484" spans="2:18">
      <c r="B484" s="93"/>
      <c r="C484" s="93"/>
      <c r="D484" s="93"/>
      <c r="E484" s="93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</row>
    <row r="485" spans="2:18">
      <c r="B485" s="93"/>
      <c r="C485" s="93"/>
      <c r="D485" s="93"/>
      <c r="E485" s="93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</row>
    <row r="486" spans="2:18">
      <c r="B486" s="93"/>
      <c r="C486" s="93"/>
      <c r="D486" s="93"/>
      <c r="E486" s="93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</row>
    <row r="487" spans="2:18">
      <c r="B487" s="93"/>
      <c r="C487" s="93"/>
      <c r="D487" s="93"/>
      <c r="E487" s="93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</row>
    <row r="488" spans="2:18">
      <c r="B488" s="93"/>
      <c r="C488" s="93"/>
      <c r="D488" s="93"/>
      <c r="E488" s="93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</row>
    <row r="489" spans="2:18">
      <c r="B489" s="93"/>
      <c r="C489" s="93"/>
      <c r="D489" s="93"/>
      <c r="E489" s="93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</row>
    <row r="490" spans="2:18">
      <c r="B490" s="93"/>
      <c r="C490" s="93"/>
      <c r="D490" s="93"/>
      <c r="E490" s="93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</row>
    <row r="491" spans="2:18">
      <c r="B491" s="93"/>
      <c r="C491" s="93"/>
      <c r="D491" s="93"/>
      <c r="E491" s="93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</row>
    <row r="492" spans="2:18">
      <c r="B492" s="93"/>
      <c r="C492" s="93"/>
      <c r="D492" s="93"/>
      <c r="E492" s="93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</row>
    <row r="493" spans="2:18">
      <c r="B493" s="93"/>
      <c r="C493" s="93"/>
      <c r="D493" s="93"/>
      <c r="E493" s="93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</row>
    <row r="494" spans="2:18">
      <c r="B494" s="93"/>
      <c r="C494" s="93"/>
      <c r="D494" s="93"/>
      <c r="E494" s="93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</row>
    <row r="495" spans="2:18">
      <c r="B495" s="93"/>
      <c r="C495" s="93"/>
      <c r="D495" s="93"/>
      <c r="E495" s="93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</row>
    <row r="496" spans="2:18">
      <c r="B496" s="93"/>
      <c r="C496" s="93"/>
      <c r="D496" s="93"/>
      <c r="E496" s="93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</row>
    <row r="497" spans="2:18">
      <c r="B497" s="93"/>
      <c r="C497" s="93"/>
      <c r="D497" s="93"/>
      <c r="E497" s="93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</row>
    <row r="498" spans="2:18">
      <c r="B498" s="93"/>
      <c r="C498" s="93"/>
      <c r="D498" s="93"/>
      <c r="E498" s="93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</row>
    <row r="499" spans="2:18">
      <c r="B499" s="93"/>
      <c r="C499" s="93"/>
      <c r="D499" s="93"/>
      <c r="E499" s="93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</row>
    <row r="500" spans="2:18">
      <c r="B500" s="93"/>
      <c r="C500" s="93"/>
      <c r="D500" s="93"/>
      <c r="E500" s="93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</row>
    <row r="501" spans="2:18">
      <c r="B501" s="93"/>
      <c r="C501" s="93"/>
      <c r="D501" s="93"/>
      <c r="E501" s="93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</row>
    <row r="502" spans="2:18">
      <c r="B502" s="93"/>
      <c r="C502" s="93"/>
      <c r="D502" s="93"/>
      <c r="E502" s="93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</row>
    <row r="503" spans="2:18">
      <c r="B503" s="93"/>
      <c r="C503" s="93"/>
      <c r="D503" s="93"/>
      <c r="E503" s="93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</row>
    <row r="504" spans="2:18">
      <c r="B504" s="93"/>
      <c r="C504" s="93"/>
      <c r="D504" s="93"/>
      <c r="E504" s="93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</row>
    <row r="505" spans="2:18">
      <c r="B505" s="93"/>
      <c r="C505" s="93"/>
      <c r="D505" s="93"/>
      <c r="E505" s="93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</row>
    <row r="506" spans="2:18">
      <c r="B506" s="93"/>
      <c r="C506" s="93"/>
      <c r="D506" s="93"/>
      <c r="E506" s="93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</row>
    <row r="507" spans="2:18">
      <c r="B507" s="93"/>
      <c r="C507" s="93"/>
      <c r="D507" s="93"/>
      <c r="E507" s="93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</row>
    <row r="508" spans="2:18">
      <c r="B508" s="93"/>
      <c r="C508" s="93"/>
      <c r="D508" s="93"/>
      <c r="E508" s="93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</row>
    <row r="509" spans="2:18">
      <c r="B509" s="93"/>
      <c r="C509" s="93"/>
      <c r="D509" s="93"/>
      <c r="E509" s="93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</row>
    <row r="510" spans="2:18">
      <c r="B510" s="93"/>
      <c r="C510" s="93"/>
      <c r="D510" s="93"/>
      <c r="E510" s="93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</row>
    <row r="511" spans="2:18">
      <c r="B511" s="93"/>
      <c r="C511" s="93"/>
      <c r="D511" s="93"/>
      <c r="E511" s="93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</row>
    <row r="512" spans="2:18">
      <c r="B512" s="93"/>
      <c r="C512" s="93"/>
      <c r="D512" s="93"/>
      <c r="E512" s="93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</row>
    <row r="513" spans="2:18">
      <c r="B513" s="93"/>
      <c r="C513" s="93"/>
      <c r="D513" s="93"/>
      <c r="E513" s="93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</row>
    <row r="514" spans="2:18">
      <c r="B514" s="93"/>
      <c r="C514" s="93"/>
      <c r="D514" s="93"/>
      <c r="E514" s="93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</row>
    <row r="515" spans="2:18">
      <c r="B515" s="93"/>
      <c r="C515" s="93"/>
      <c r="D515" s="93"/>
      <c r="E515" s="93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</row>
    <row r="516" spans="2:18">
      <c r="B516" s="93"/>
      <c r="C516" s="93"/>
      <c r="D516" s="93"/>
      <c r="E516" s="93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</row>
    <row r="517" spans="2:18">
      <c r="B517" s="93"/>
      <c r="C517" s="93"/>
      <c r="D517" s="93"/>
      <c r="E517" s="93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</row>
    <row r="518" spans="2:18">
      <c r="B518" s="93"/>
      <c r="C518" s="93"/>
      <c r="D518" s="93"/>
      <c r="E518" s="93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</row>
    <row r="519" spans="2:18">
      <c r="B519" s="93"/>
      <c r="C519" s="93"/>
      <c r="D519" s="93"/>
      <c r="E519" s="93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</row>
    <row r="520" spans="2:18">
      <c r="B520" s="93"/>
      <c r="C520" s="93"/>
      <c r="D520" s="93"/>
      <c r="E520" s="93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</row>
    <row r="521" spans="2:18">
      <c r="B521" s="93"/>
      <c r="C521" s="93"/>
      <c r="D521" s="93"/>
      <c r="E521" s="93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</row>
    <row r="522" spans="2:18">
      <c r="B522" s="93"/>
      <c r="C522" s="93"/>
      <c r="D522" s="93"/>
      <c r="E522" s="93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</row>
    <row r="523" spans="2:18">
      <c r="B523" s="93"/>
      <c r="C523" s="93"/>
      <c r="D523" s="93"/>
      <c r="E523" s="93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</row>
    <row r="524" spans="2:18">
      <c r="B524" s="93"/>
      <c r="C524" s="93"/>
      <c r="D524" s="93"/>
      <c r="E524" s="93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</row>
    <row r="525" spans="2:18">
      <c r="B525" s="93"/>
      <c r="C525" s="93"/>
      <c r="D525" s="93"/>
      <c r="E525" s="93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</row>
    <row r="526" spans="2:18">
      <c r="B526" s="93"/>
      <c r="C526" s="93"/>
      <c r="D526" s="93"/>
      <c r="E526" s="93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</row>
    <row r="527" spans="2:18">
      <c r="B527" s="93"/>
      <c r="C527" s="93"/>
      <c r="D527" s="93"/>
      <c r="E527" s="93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</row>
    <row r="528" spans="2:18">
      <c r="B528" s="93"/>
      <c r="C528" s="93"/>
      <c r="D528" s="93"/>
      <c r="E528" s="93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</row>
    <row r="529" spans="2:18">
      <c r="B529" s="93"/>
      <c r="C529" s="93"/>
      <c r="D529" s="93"/>
      <c r="E529" s="93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</row>
    <row r="530" spans="2:18">
      <c r="B530" s="93"/>
      <c r="C530" s="93"/>
      <c r="D530" s="93"/>
      <c r="E530" s="93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</row>
    <row r="531" spans="2:18">
      <c r="B531" s="93"/>
      <c r="C531" s="93"/>
      <c r="D531" s="93"/>
      <c r="E531" s="93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</row>
    <row r="532" spans="2:18">
      <c r="B532" s="93"/>
      <c r="C532" s="93"/>
      <c r="D532" s="93"/>
      <c r="E532" s="93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</row>
    <row r="533" spans="2:18">
      <c r="B533" s="93"/>
      <c r="C533" s="93"/>
      <c r="D533" s="93"/>
      <c r="E533" s="93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</row>
    <row r="534" spans="2:18">
      <c r="B534" s="93"/>
      <c r="C534" s="93"/>
      <c r="D534" s="93"/>
      <c r="E534" s="93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</row>
    <row r="535" spans="2:18">
      <c r="B535" s="93"/>
      <c r="C535" s="93"/>
      <c r="D535" s="93"/>
      <c r="E535" s="93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</row>
    <row r="536" spans="2:18">
      <c r="B536" s="93"/>
      <c r="C536" s="93"/>
      <c r="D536" s="93"/>
      <c r="E536" s="93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</row>
    <row r="537" spans="2:18">
      <c r="B537" s="93"/>
      <c r="C537" s="93"/>
      <c r="D537" s="93"/>
      <c r="E537" s="93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</row>
    <row r="538" spans="2:18">
      <c r="B538" s="93"/>
      <c r="C538" s="93"/>
      <c r="D538" s="93"/>
      <c r="E538" s="93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</row>
    <row r="539" spans="2:18">
      <c r="B539" s="93"/>
      <c r="C539" s="93"/>
      <c r="D539" s="93"/>
      <c r="E539" s="93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</row>
    <row r="540" spans="2:18">
      <c r="B540" s="93"/>
      <c r="C540" s="93"/>
      <c r="D540" s="93"/>
      <c r="E540" s="93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</row>
    <row r="541" spans="2:18">
      <c r="B541" s="93"/>
      <c r="C541" s="93"/>
      <c r="D541" s="93"/>
      <c r="E541" s="93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</row>
    <row r="542" spans="2:18">
      <c r="B542" s="93"/>
      <c r="C542" s="93"/>
      <c r="D542" s="93"/>
      <c r="E542" s="93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</row>
    <row r="543" spans="2:18">
      <c r="B543" s="93"/>
      <c r="C543" s="93"/>
      <c r="D543" s="93"/>
      <c r="E543" s="93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</row>
    <row r="544" spans="2:18">
      <c r="B544" s="93"/>
      <c r="C544" s="93"/>
      <c r="D544" s="93"/>
      <c r="E544" s="93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</row>
    <row r="545" spans="2:18">
      <c r="B545" s="93"/>
      <c r="C545" s="93"/>
      <c r="D545" s="93"/>
      <c r="E545" s="93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</row>
    <row r="546" spans="2:18">
      <c r="B546" s="93"/>
      <c r="C546" s="93"/>
      <c r="D546" s="93"/>
      <c r="E546" s="93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</row>
    <row r="547" spans="2:18">
      <c r="B547" s="93"/>
      <c r="C547" s="93"/>
      <c r="D547" s="93"/>
      <c r="E547" s="93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</row>
    <row r="548" spans="2:18">
      <c r="B548" s="93"/>
      <c r="C548" s="93"/>
      <c r="D548" s="93"/>
      <c r="E548" s="93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</row>
    <row r="549" spans="2:18">
      <c r="B549" s="93"/>
      <c r="C549" s="93"/>
      <c r="D549" s="93"/>
      <c r="E549" s="93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</row>
    <row r="550" spans="2:18">
      <c r="B550" s="93"/>
      <c r="C550" s="93"/>
      <c r="D550" s="93"/>
      <c r="E550" s="93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</row>
    <row r="551" spans="2:18">
      <c r="B551" s="93"/>
      <c r="C551" s="93"/>
      <c r="D551" s="93"/>
      <c r="E551" s="93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</row>
    <row r="552" spans="2:18">
      <c r="B552" s="93"/>
      <c r="C552" s="93"/>
      <c r="D552" s="93"/>
      <c r="E552" s="93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</row>
    <row r="553" spans="2:18">
      <c r="B553" s="93"/>
      <c r="C553" s="93"/>
      <c r="D553" s="93"/>
      <c r="E553" s="93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</row>
    <row r="554" spans="2:18">
      <c r="B554" s="93"/>
      <c r="C554" s="93"/>
      <c r="D554" s="93"/>
      <c r="E554" s="93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</row>
    <row r="555" spans="2:18">
      <c r="B555" s="93"/>
      <c r="C555" s="93"/>
      <c r="D555" s="93"/>
      <c r="E555" s="93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</row>
    <row r="556" spans="2:18">
      <c r="B556" s="93"/>
      <c r="C556" s="93"/>
      <c r="D556" s="93"/>
      <c r="E556" s="93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</row>
    <row r="557" spans="2:18">
      <c r="B557" s="93"/>
      <c r="C557" s="93"/>
      <c r="D557" s="93"/>
      <c r="E557" s="93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</row>
    <row r="558" spans="2:18">
      <c r="B558" s="93"/>
      <c r="C558" s="93"/>
      <c r="D558" s="93"/>
      <c r="E558" s="93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</row>
    <row r="559" spans="2:18">
      <c r="B559" s="93"/>
      <c r="C559" s="93"/>
      <c r="D559" s="93"/>
      <c r="E559" s="93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</row>
    <row r="560" spans="2:18">
      <c r="B560" s="93"/>
      <c r="C560" s="93"/>
      <c r="D560" s="93"/>
      <c r="E560" s="93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</row>
    <row r="561" spans="2:18">
      <c r="B561" s="93"/>
      <c r="C561" s="93"/>
      <c r="D561" s="93"/>
      <c r="E561" s="93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</row>
    <row r="562" spans="2:18">
      <c r="B562" s="93"/>
      <c r="C562" s="93"/>
      <c r="D562" s="93"/>
      <c r="E562" s="93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</row>
    <row r="563" spans="2:18">
      <c r="B563" s="93"/>
      <c r="C563" s="93"/>
      <c r="D563" s="93"/>
      <c r="E563" s="93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</row>
    <row r="564" spans="2:18">
      <c r="B564" s="93"/>
      <c r="C564" s="93"/>
      <c r="D564" s="93"/>
      <c r="E564" s="93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</row>
    <row r="565" spans="2:18">
      <c r="B565" s="93"/>
      <c r="C565" s="93"/>
      <c r="D565" s="93"/>
      <c r="E565" s="93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</row>
    <row r="566" spans="2:18">
      <c r="B566" s="93"/>
      <c r="C566" s="93"/>
      <c r="D566" s="93"/>
      <c r="E566" s="93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</row>
    <row r="567" spans="2:18">
      <c r="B567" s="93"/>
      <c r="C567" s="93"/>
      <c r="D567" s="93"/>
      <c r="E567" s="93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</row>
    <row r="568" spans="2:18">
      <c r="B568" s="93"/>
      <c r="C568" s="93"/>
      <c r="D568" s="93"/>
      <c r="E568" s="93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</row>
    <row r="569" spans="2:18">
      <c r="B569" s="93"/>
      <c r="C569" s="93"/>
      <c r="D569" s="93"/>
      <c r="E569" s="93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</row>
    <row r="570" spans="2:18">
      <c r="B570" s="93"/>
      <c r="C570" s="93"/>
      <c r="D570" s="93"/>
      <c r="E570" s="93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</row>
    <row r="571" spans="2:18">
      <c r="B571" s="93"/>
      <c r="C571" s="93"/>
      <c r="D571" s="93"/>
      <c r="E571" s="93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</row>
    <row r="572" spans="2:18">
      <c r="B572" s="93"/>
      <c r="C572" s="93"/>
      <c r="D572" s="93"/>
      <c r="E572" s="93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</row>
    <row r="573" spans="2:18">
      <c r="B573" s="93"/>
      <c r="C573" s="93"/>
      <c r="D573" s="93"/>
      <c r="E573" s="93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</row>
    <row r="574" spans="2:18">
      <c r="B574" s="93"/>
      <c r="C574" s="93"/>
      <c r="D574" s="93"/>
      <c r="E574" s="93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</row>
    <row r="575" spans="2:18">
      <c r="B575" s="93"/>
      <c r="C575" s="93"/>
      <c r="D575" s="93"/>
      <c r="E575" s="93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</row>
    <row r="576" spans="2:18">
      <c r="B576" s="93"/>
      <c r="C576" s="93"/>
      <c r="D576" s="93"/>
      <c r="E576" s="93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</row>
    <row r="577" spans="2:18">
      <c r="B577" s="93"/>
      <c r="C577" s="93"/>
      <c r="D577" s="93"/>
      <c r="E577" s="93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</row>
    <row r="578" spans="2:18">
      <c r="B578" s="93"/>
      <c r="C578" s="93"/>
      <c r="D578" s="93"/>
      <c r="E578" s="93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</row>
    <row r="579" spans="2:18">
      <c r="B579" s="93"/>
      <c r="C579" s="93"/>
      <c r="D579" s="93"/>
      <c r="E579" s="93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</row>
    <row r="580" spans="2:18">
      <c r="B580" s="93"/>
      <c r="C580" s="93"/>
      <c r="D580" s="93"/>
      <c r="E580" s="93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</row>
    <row r="581" spans="2:18">
      <c r="B581" s="93"/>
      <c r="C581" s="93"/>
      <c r="D581" s="93"/>
      <c r="E581" s="93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</row>
    <row r="582" spans="2:18">
      <c r="B582" s="93"/>
      <c r="C582" s="93"/>
      <c r="D582" s="93"/>
      <c r="E582" s="93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</row>
    <row r="583" spans="2:18">
      <c r="B583" s="93"/>
      <c r="C583" s="93"/>
      <c r="D583" s="93"/>
      <c r="E583" s="93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</row>
    <row r="584" spans="2:18">
      <c r="B584" s="93"/>
      <c r="C584" s="93"/>
      <c r="D584" s="93"/>
      <c r="E584" s="93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</row>
    <row r="585" spans="2:18">
      <c r="B585" s="93"/>
      <c r="C585" s="93"/>
      <c r="D585" s="93"/>
      <c r="E585" s="93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</row>
    <row r="586" spans="2:18">
      <c r="B586" s="93"/>
      <c r="C586" s="93"/>
      <c r="D586" s="93"/>
      <c r="E586" s="93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</row>
    <row r="587" spans="2:18">
      <c r="B587" s="93"/>
      <c r="C587" s="93"/>
      <c r="D587" s="93"/>
      <c r="E587" s="93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</row>
    <row r="588" spans="2:18">
      <c r="B588" s="93"/>
      <c r="C588" s="93"/>
      <c r="D588" s="93"/>
      <c r="E588" s="93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</row>
    <row r="589" spans="2:18">
      <c r="B589" s="93"/>
      <c r="C589" s="93"/>
      <c r="D589" s="93"/>
      <c r="E589" s="93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</row>
    <row r="590" spans="2:18">
      <c r="B590" s="93"/>
      <c r="C590" s="93"/>
      <c r="D590" s="93"/>
      <c r="E590" s="93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</row>
    <row r="591" spans="2:18">
      <c r="B591" s="93"/>
      <c r="C591" s="93"/>
      <c r="D591" s="93"/>
      <c r="E591" s="93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</row>
    <row r="592" spans="2:18">
      <c r="B592" s="93"/>
      <c r="C592" s="93"/>
      <c r="D592" s="93"/>
      <c r="E592" s="93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</row>
    <row r="593" spans="2:18">
      <c r="B593" s="93"/>
      <c r="C593" s="93"/>
      <c r="D593" s="93"/>
      <c r="E593" s="93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</row>
    <row r="594" spans="2:18">
      <c r="B594" s="93"/>
      <c r="C594" s="93"/>
      <c r="D594" s="93"/>
      <c r="E594" s="93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</row>
    <row r="595" spans="2:18">
      <c r="B595" s="93"/>
      <c r="C595" s="93"/>
      <c r="D595" s="93"/>
      <c r="E595" s="93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</row>
    <row r="596" spans="2:18">
      <c r="B596" s="93"/>
      <c r="C596" s="93"/>
      <c r="D596" s="93"/>
      <c r="E596" s="93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</row>
    <row r="597" spans="2:18">
      <c r="B597" s="93"/>
      <c r="C597" s="93"/>
      <c r="D597" s="93"/>
      <c r="E597" s="93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</row>
    <row r="598" spans="2:18">
      <c r="B598" s="93"/>
      <c r="C598" s="93"/>
      <c r="D598" s="93"/>
      <c r="E598" s="93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</row>
    <row r="599" spans="2:18">
      <c r="B599" s="93"/>
      <c r="C599" s="93"/>
      <c r="D599" s="93"/>
      <c r="E599" s="93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</row>
    <row r="600" spans="2:18">
      <c r="B600" s="93"/>
      <c r="C600" s="93"/>
      <c r="D600" s="93"/>
      <c r="E600" s="93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</row>
    <row r="601" spans="2:18">
      <c r="B601" s="93"/>
      <c r="C601" s="93"/>
      <c r="D601" s="93"/>
      <c r="E601" s="93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</row>
    <row r="602" spans="2:18">
      <c r="B602" s="93"/>
      <c r="C602" s="93"/>
      <c r="D602" s="93"/>
      <c r="E602" s="93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</row>
    <row r="603" spans="2:18">
      <c r="B603" s="93"/>
      <c r="C603" s="93"/>
      <c r="D603" s="93"/>
      <c r="E603" s="93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</row>
    <row r="604" spans="2:18">
      <c r="B604" s="93"/>
      <c r="C604" s="93"/>
      <c r="D604" s="93"/>
      <c r="E604" s="93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</row>
    <row r="605" spans="2:18">
      <c r="B605" s="93"/>
      <c r="C605" s="93"/>
      <c r="D605" s="93"/>
      <c r="E605" s="93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</row>
    <row r="606" spans="2:18">
      <c r="B606" s="93"/>
      <c r="C606" s="93"/>
      <c r="D606" s="93"/>
      <c r="E606" s="93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</row>
    <row r="607" spans="2:18">
      <c r="B607" s="93"/>
      <c r="C607" s="93"/>
      <c r="D607" s="93"/>
      <c r="E607" s="93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</row>
    <row r="608" spans="2:18">
      <c r="B608" s="93"/>
      <c r="C608" s="93"/>
      <c r="D608" s="93"/>
      <c r="E608" s="93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</row>
    <row r="609" spans="2:18">
      <c r="B609" s="93"/>
      <c r="C609" s="93"/>
      <c r="D609" s="93"/>
      <c r="E609" s="93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</row>
    <row r="610" spans="2:18">
      <c r="B610" s="93"/>
      <c r="C610" s="93"/>
      <c r="D610" s="93"/>
      <c r="E610" s="93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</row>
    <row r="611" spans="2:18">
      <c r="B611" s="93"/>
      <c r="C611" s="93"/>
      <c r="D611" s="93"/>
      <c r="E611" s="93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</row>
    <row r="612" spans="2:18">
      <c r="B612" s="93"/>
      <c r="C612" s="93"/>
      <c r="D612" s="93"/>
      <c r="E612" s="93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</row>
    <row r="613" spans="2:18">
      <c r="B613" s="93"/>
      <c r="C613" s="93"/>
      <c r="D613" s="93"/>
      <c r="E613" s="93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</row>
    <row r="614" spans="2:18">
      <c r="B614" s="93"/>
      <c r="C614" s="93"/>
      <c r="D614" s="93"/>
      <c r="E614" s="93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</row>
    <row r="615" spans="2:18">
      <c r="B615" s="93"/>
      <c r="C615" s="93"/>
      <c r="D615" s="93"/>
      <c r="E615" s="93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</row>
    <row r="616" spans="2:18">
      <c r="B616" s="93"/>
      <c r="C616" s="93"/>
      <c r="D616" s="93"/>
      <c r="E616" s="93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</row>
    <row r="617" spans="2:18">
      <c r="B617" s="93"/>
      <c r="C617" s="93"/>
      <c r="D617" s="93"/>
      <c r="E617" s="93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</row>
    <row r="618" spans="2:18">
      <c r="B618" s="93"/>
      <c r="C618" s="93"/>
      <c r="D618" s="93"/>
      <c r="E618" s="93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</row>
    <row r="619" spans="2:18">
      <c r="B619" s="93"/>
      <c r="C619" s="93"/>
      <c r="D619" s="93"/>
      <c r="E619" s="93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</row>
    <row r="620" spans="2:18">
      <c r="B620" s="93"/>
      <c r="C620" s="93"/>
      <c r="D620" s="93"/>
      <c r="E620" s="93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</row>
    <row r="621" spans="2:18">
      <c r="B621" s="93"/>
      <c r="C621" s="93"/>
      <c r="D621" s="93"/>
      <c r="E621" s="93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</row>
    <row r="622" spans="2:18">
      <c r="B622" s="93"/>
      <c r="C622" s="93"/>
      <c r="D622" s="93"/>
      <c r="E622" s="93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</row>
    <row r="623" spans="2:18">
      <c r="B623" s="93"/>
      <c r="C623" s="93"/>
      <c r="D623" s="93"/>
      <c r="E623" s="93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</row>
    <row r="624" spans="2:18">
      <c r="B624" s="93"/>
      <c r="C624" s="93"/>
      <c r="D624" s="93"/>
      <c r="E624" s="93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</row>
    <row r="625" spans="2:18">
      <c r="B625" s="93"/>
      <c r="C625" s="93"/>
      <c r="D625" s="93"/>
      <c r="E625" s="93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</row>
    <row r="626" spans="2:18">
      <c r="B626" s="93"/>
      <c r="C626" s="93"/>
      <c r="D626" s="93"/>
      <c r="E626" s="93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</row>
    <row r="627" spans="2:18">
      <c r="B627" s="93"/>
      <c r="C627" s="93"/>
      <c r="D627" s="93"/>
      <c r="E627" s="93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</row>
    <row r="628" spans="2:18">
      <c r="B628" s="93"/>
      <c r="C628" s="93"/>
      <c r="D628" s="93"/>
      <c r="E628" s="93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</row>
    <row r="629" spans="2:18">
      <c r="B629" s="93"/>
      <c r="C629" s="93"/>
      <c r="D629" s="93"/>
      <c r="E629" s="93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</row>
    <row r="630" spans="2:18">
      <c r="B630" s="93"/>
      <c r="C630" s="93"/>
      <c r="D630" s="93"/>
      <c r="E630" s="93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</row>
    <row r="631" spans="2:18">
      <c r="B631" s="93"/>
      <c r="C631" s="93"/>
      <c r="D631" s="93"/>
      <c r="E631" s="93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</row>
    <row r="632" spans="2:18">
      <c r="B632" s="93"/>
      <c r="C632" s="93"/>
      <c r="D632" s="93"/>
      <c r="E632" s="93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</row>
    <row r="633" spans="2:18">
      <c r="B633" s="93"/>
      <c r="C633" s="93"/>
      <c r="D633" s="93"/>
      <c r="E633" s="93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</row>
    <row r="634" spans="2:18">
      <c r="B634" s="93"/>
      <c r="C634" s="93"/>
      <c r="D634" s="93"/>
      <c r="E634" s="93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</row>
    <row r="635" spans="2:18">
      <c r="B635" s="93"/>
      <c r="C635" s="93"/>
      <c r="D635" s="93"/>
      <c r="E635" s="93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</row>
    <row r="636" spans="2:18">
      <c r="B636" s="93"/>
      <c r="C636" s="93"/>
      <c r="D636" s="93"/>
      <c r="E636" s="93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</row>
    <row r="637" spans="2:18">
      <c r="B637" s="93"/>
      <c r="C637" s="93"/>
      <c r="D637" s="93"/>
      <c r="E637" s="93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</row>
    <row r="638" spans="2:18">
      <c r="B638" s="93"/>
      <c r="C638" s="93"/>
      <c r="D638" s="93"/>
      <c r="E638" s="93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</row>
    <row r="639" spans="2:18">
      <c r="B639" s="93"/>
      <c r="C639" s="93"/>
      <c r="D639" s="93"/>
      <c r="E639" s="93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</row>
    <row r="640" spans="2:18">
      <c r="B640" s="93"/>
      <c r="C640" s="93"/>
      <c r="D640" s="93"/>
      <c r="E640" s="93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</row>
    <row r="641" spans="2:18">
      <c r="B641" s="93"/>
      <c r="C641" s="93"/>
      <c r="D641" s="93"/>
      <c r="E641" s="93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</row>
    <row r="642" spans="2:18">
      <c r="B642" s="93"/>
      <c r="C642" s="93"/>
      <c r="D642" s="93"/>
      <c r="E642" s="93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</row>
    <row r="643" spans="2:18">
      <c r="B643" s="93"/>
      <c r="C643" s="93"/>
      <c r="D643" s="93"/>
      <c r="E643" s="93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</row>
    <row r="644" spans="2:18">
      <c r="B644" s="93"/>
      <c r="C644" s="93"/>
      <c r="D644" s="93"/>
      <c r="E644" s="93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</row>
    <row r="645" spans="2:18">
      <c r="B645" s="93"/>
      <c r="C645" s="93"/>
      <c r="D645" s="93"/>
      <c r="E645" s="93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</row>
    <row r="646" spans="2:18">
      <c r="B646" s="93"/>
      <c r="C646" s="93"/>
      <c r="D646" s="93"/>
      <c r="E646" s="93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</row>
    <row r="647" spans="2:18">
      <c r="B647" s="93"/>
      <c r="C647" s="93"/>
      <c r="D647" s="93"/>
      <c r="E647" s="93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</row>
    <row r="648" spans="2:18">
      <c r="B648" s="93"/>
      <c r="C648" s="93"/>
      <c r="D648" s="93"/>
      <c r="E648" s="93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</row>
    <row r="649" spans="2:18">
      <c r="B649" s="93"/>
      <c r="C649" s="93"/>
      <c r="D649" s="93"/>
      <c r="E649" s="93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</row>
    <row r="650" spans="2:18">
      <c r="B650" s="93"/>
      <c r="C650" s="93"/>
      <c r="D650" s="93"/>
      <c r="E650" s="93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</row>
    <row r="651" spans="2:18">
      <c r="B651" s="93"/>
      <c r="C651" s="93"/>
      <c r="D651" s="93"/>
      <c r="E651" s="93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</row>
    <row r="652" spans="2:18">
      <c r="B652" s="93"/>
      <c r="C652" s="93"/>
      <c r="D652" s="93"/>
      <c r="E652" s="93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</row>
    <row r="653" spans="2:18">
      <c r="B653" s="93"/>
      <c r="C653" s="93"/>
      <c r="D653" s="93"/>
      <c r="E653" s="93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</row>
    <row r="654" spans="2:18">
      <c r="B654" s="93"/>
      <c r="C654" s="93"/>
      <c r="D654" s="93"/>
      <c r="E654" s="93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</row>
    <row r="655" spans="2:18">
      <c r="B655" s="93"/>
      <c r="C655" s="93"/>
      <c r="D655" s="93"/>
      <c r="E655" s="93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</row>
    <row r="656" spans="2:18">
      <c r="B656" s="93"/>
      <c r="C656" s="93"/>
      <c r="D656" s="93"/>
      <c r="E656" s="93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</row>
    <row r="657" spans="2:18">
      <c r="B657" s="93"/>
      <c r="C657" s="93"/>
      <c r="D657" s="93"/>
      <c r="E657" s="93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</row>
    <row r="658" spans="2:18">
      <c r="B658" s="93"/>
      <c r="C658" s="93"/>
      <c r="D658" s="93"/>
      <c r="E658" s="93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</row>
    <row r="659" spans="2:18">
      <c r="B659" s="93"/>
      <c r="C659" s="93"/>
      <c r="D659" s="93"/>
      <c r="E659" s="93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</row>
    <row r="660" spans="2:18">
      <c r="B660" s="93"/>
      <c r="C660" s="93"/>
      <c r="D660" s="93"/>
      <c r="E660" s="93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</row>
    <row r="661" spans="2:18">
      <c r="B661" s="93"/>
      <c r="C661" s="93"/>
      <c r="D661" s="93"/>
      <c r="E661" s="93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</row>
    <row r="662" spans="2:18">
      <c r="B662" s="93"/>
      <c r="C662" s="93"/>
      <c r="D662" s="93"/>
      <c r="E662" s="93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</row>
    <row r="663" spans="2:18">
      <c r="B663" s="93"/>
      <c r="C663" s="93"/>
      <c r="D663" s="93"/>
      <c r="E663" s="93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</row>
    <row r="664" spans="2:18">
      <c r="B664" s="93"/>
      <c r="C664" s="93"/>
      <c r="D664" s="93"/>
      <c r="E664" s="93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</row>
    <row r="665" spans="2:18">
      <c r="B665" s="93"/>
      <c r="C665" s="93"/>
      <c r="D665" s="93"/>
      <c r="E665" s="93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</row>
    <row r="666" spans="2:18">
      <c r="B666" s="93"/>
      <c r="C666" s="93"/>
      <c r="D666" s="93"/>
      <c r="E666" s="93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</row>
    <row r="667" spans="2:18">
      <c r="B667" s="93"/>
      <c r="C667" s="93"/>
      <c r="D667" s="93"/>
      <c r="E667" s="93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</row>
    <row r="668" spans="2:18">
      <c r="B668" s="93"/>
      <c r="C668" s="93"/>
      <c r="D668" s="93"/>
      <c r="E668" s="93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</row>
    <row r="669" spans="2:18">
      <c r="B669" s="93"/>
      <c r="C669" s="93"/>
      <c r="D669" s="93"/>
      <c r="E669" s="93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</row>
    <row r="670" spans="2:18">
      <c r="B670" s="93"/>
      <c r="C670" s="93"/>
      <c r="D670" s="93"/>
      <c r="E670" s="93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</row>
    <row r="671" spans="2:18">
      <c r="B671" s="93"/>
      <c r="C671" s="93"/>
      <c r="D671" s="93"/>
      <c r="E671" s="93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</row>
    <row r="672" spans="2:18">
      <c r="B672" s="93"/>
      <c r="C672" s="93"/>
      <c r="D672" s="93"/>
      <c r="E672" s="93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</row>
    <row r="673" spans="2:18">
      <c r="B673" s="93"/>
      <c r="C673" s="93"/>
      <c r="D673" s="93"/>
      <c r="E673" s="93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</row>
    <row r="674" spans="2:18">
      <c r="B674" s="93"/>
      <c r="C674" s="93"/>
      <c r="D674" s="93"/>
      <c r="E674" s="93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</row>
    <row r="675" spans="2:18">
      <c r="B675" s="93"/>
      <c r="C675" s="93"/>
      <c r="D675" s="93"/>
      <c r="E675" s="93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</row>
    <row r="676" spans="2:18">
      <c r="B676" s="93"/>
      <c r="C676" s="93"/>
      <c r="D676" s="93"/>
      <c r="E676" s="93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</row>
    <row r="677" spans="2:18">
      <c r="B677" s="93"/>
      <c r="C677" s="93"/>
      <c r="D677" s="93"/>
      <c r="E677" s="93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</row>
    <row r="678" spans="2:18">
      <c r="B678" s="93"/>
      <c r="C678" s="93"/>
      <c r="D678" s="93"/>
      <c r="E678" s="93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</row>
    <row r="679" spans="2:18">
      <c r="B679" s="93"/>
      <c r="C679" s="93"/>
      <c r="D679" s="93"/>
      <c r="E679" s="93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</row>
    <row r="680" spans="2:18">
      <c r="B680" s="93"/>
      <c r="C680" s="93"/>
      <c r="D680" s="93"/>
      <c r="E680" s="93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</row>
    <row r="681" spans="2:18">
      <c r="B681" s="93"/>
      <c r="C681" s="93"/>
      <c r="D681" s="93"/>
      <c r="E681" s="93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</row>
    <row r="682" spans="2:18">
      <c r="B682" s="93"/>
      <c r="C682" s="93"/>
      <c r="D682" s="93"/>
      <c r="E682" s="93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</row>
    <row r="683" spans="2:18">
      <c r="B683" s="93"/>
      <c r="C683" s="93"/>
      <c r="D683" s="93"/>
      <c r="E683" s="93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</row>
    <row r="684" spans="2:18">
      <c r="B684" s="93"/>
      <c r="C684" s="93"/>
      <c r="D684" s="93"/>
      <c r="E684" s="93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</row>
    <row r="685" spans="2:18">
      <c r="B685" s="93"/>
      <c r="C685" s="93"/>
      <c r="D685" s="93"/>
      <c r="E685" s="93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</row>
    <row r="686" spans="2:18">
      <c r="B686" s="93"/>
      <c r="C686" s="93"/>
      <c r="D686" s="93"/>
      <c r="E686" s="93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</row>
    <row r="687" spans="2:18">
      <c r="B687" s="93"/>
      <c r="C687" s="93"/>
      <c r="D687" s="93"/>
      <c r="E687" s="93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</row>
    <row r="688" spans="2:18">
      <c r="B688" s="93"/>
      <c r="C688" s="93"/>
      <c r="D688" s="93"/>
      <c r="E688" s="93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</row>
    <row r="689" spans="2:18">
      <c r="B689" s="93"/>
      <c r="C689" s="93"/>
      <c r="D689" s="93"/>
      <c r="E689" s="93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</row>
    <row r="690" spans="2:18">
      <c r="B690" s="93"/>
      <c r="C690" s="93"/>
      <c r="D690" s="93"/>
      <c r="E690" s="93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</row>
    <row r="691" spans="2:18">
      <c r="B691" s="93"/>
      <c r="C691" s="93"/>
      <c r="D691" s="93"/>
      <c r="E691" s="93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</row>
    <row r="692" spans="2:18">
      <c r="B692" s="93"/>
      <c r="C692" s="93"/>
      <c r="D692" s="93"/>
      <c r="E692" s="93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</row>
    <row r="693" spans="2:18">
      <c r="B693" s="93"/>
      <c r="C693" s="93"/>
      <c r="D693" s="93"/>
      <c r="E693" s="93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</row>
    <row r="694" spans="2:18">
      <c r="B694" s="93"/>
      <c r="C694" s="93"/>
      <c r="D694" s="93"/>
      <c r="E694" s="93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</row>
    <row r="695" spans="2:18">
      <c r="B695" s="93"/>
      <c r="C695" s="93"/>
      <c r="D695" s="93"/>
      <c r="E695" s="93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</row>
    <row r="696" spans="2:18">
      <c r="B696" s="93"/>
      <c r="C696" s="93"/>
      <c r="D696" s="93"/>
      <c r="E696" s="93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</row>
    <row r="697" spans="2:18">
      <c r="B697" s="93"/>
      <c r="C697" s="93"/>
      <c r="D697" s="93"/>
      <c r="E697" s="93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</row>
    <row r="698" spans="2:18">
      <c r="B698" s="93"/>
      <c r="C698" s="93"/>
      <c r="D698" s="93"/>
      <c r="E698" s="93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</row>
    <row r="699" spans="2:18">
      <c r="B699" s="93"/>
      <c r="C699" s="93"/>
      <c r="D699" s="93"/>
      <c r="E699" s="93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</row>
    <row r="700" spans="2:18">
      <c r="B700" s="93"/>
      <c r="C700" s="93"/>
      <c r="D700" s="93"/>
      <c r="E700" s="93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</row>
    <row r="701" spans="2:18">
      <c r="B701" s="93"/>
      <c r="C701" s="93"/>
      <c r="D701" s="93"/>
      <c r="E701" s="93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</row>
    <row r="702" spans="2:18">
      <c r="B702" s="93"/>
      <c r="C702" s="93"/>
      <c r="D702" s="93"/>
      <c r="E702" s="93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</row>
    <row r="703" spans="2:18">
      <c r="B703" s="93"/>
      <c r="C703" s="93"/>
      <c r="D703" s="93"/>
      <c r="E703" s="93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</row>
    <row r="704" spans="2:18">
      <c r="B704" s="93"/>
      <c r="C704" s="93"/>
      <c r="D704" s="93"/>
      <c r="E704" s="93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</row>
    <row r="705" spans="2:18">
      <c r="B705" s="93"/>
      <c r="C705" s="93"/>
      <c r="D705" s="93"/>
      <c r="E705" s="93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</row>
    <row r="706" spans="2:18">
      <c r="B706" s="93"/>
      <c r="C706" s="93"/>
      <c r="D706" s="93"/>
      <c r="E706" s="93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</row>
    <row r="707" spans="2:18">
      <c r="B707" s="93"/>
      <c r="C707" s="93"/>
      <c r="D707" s="93"/>
      <c r="E707" s="93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</row>
    <row r="708" spans="2:18">
      <c r="B708" s="93"/>
      <c r="C708" s="93"/>
      <c r="D708" s="93"/>
      <c r="E708" s="93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</row>
    <row r="709" spans="2:18">
      <c r="B709" s="93"/>
      <c r="C709" s="93"/>
      <c r="D709" s="93"/>
      <c r="E709" s="93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</row>
    <row r="710" spans="2:18">
      <c r="B710" s="93"/>
      <c r="C710" s="93"/>
      <c r="D710" s="93"/>
      <c r="E710" s="93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</row>
    <row r="711" spans="2:18">
      <c r="B711" s="93"/>
      <c r="C711" s="93"/>
      <c r="D711" s="93"/>
      <c r="E711" s="93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</row>
    <row r="712" spans="2:18">
      <c r="B712" s="93"/>
      <c r="C712" s="93"/>
      <c r="D712" s="93"/>
      <c r="E712" s="93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</row>
    <row r="713" spans="2:18">
      <c r="B713" s="93"/>
      <c r="C713" s="93"/>
      <c r="D713" s="93"/>
      <c r="E713" s="93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</row>
    <row r="714" spans="2:18">
      <c r="B714" s="93"/>
      <c r="C714" s="93"/>
      <c r="D714" s="93"/>
      <c r="E714" s="93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</row>
    <row r="715" spans="2:18">
      <c r="B715" s="93"/>
      <c r="C715" s="93"/>
      <c r="D715" s="93"/>
      <c r="E715" s="93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</row>
    <row r="716" spans="2:18">
      <c r="B716" s="93"/>
      <c r="C716" s="93"/>
      <c r="D716" s="93"/>
      <c r="E716" s="93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</row>
    <row r="717" spans="2:18">
      <c r="B717" s="93"/>
      <c r="C717" s="93"/>
      <c r="D717" s="93"/>
      <c r="E717" s="93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</row>
    <row r="718" spans="2:18">
      <c r="B718" s="93"/>
      <c r="C718" s="93"/>
      <c r="D718" s="93"/>
      <c r="E718" s="93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</row>
    <row r="719" spans="2:18">
      <c r="B719" s="93"/>
      <c r="C719" s="93"/>
      <c r="D719" s="93"/>
      <c r="E719" s="93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</row>
    <row r="720" spans="2:18">
      <c r="B720" s="93"/>
      <c r="C720" s="93"/>
      <c r="D720" s="93"/>
      <c r="E720" s="93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</row>
    <row r="721" spans="2:18">
      <c r="B721" s="93"/>
      <c r="C721" s="93"/>
      <c r="D721" s="93"/>
      <c r="E721" s="93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</row>
    <row r="722" spans="2:18">
      <c r="B722" s="93"/>
      <c r="C722" s="93"/>
      <c r="D722" s="93"/>
      <c r="E722" s="93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</row>
    <row r="723" spans="2:18">
      <c r="B723" s="93"/>
      <c r="C723" s="93"/>
      <c r="D723" s="93"/>
      <c r="E723" s="93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</row>
    <row r="724" spans="2:18">
      <c r="B724" s="93"/>
      <c r="C724" s="93"/>
      <c r="D724" s="93"/>
      <c r="E724" s="93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</row>
    <row r="725" spans="2:18">
      <c r="B725" s="93"/>
      <c r="C725" s="93"/>
      <c r="D725" s="93"/>
      <c r="E725" s="93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</row>
    <row r="726" spans="2:18">
      <c r="B726" s="93"/>
      <c r="C726" s="93"/>
      <c r="D726" s="93"/>
      <c r="E726" s="93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</row>
    <row r="727" spans="2:18">
      <c r="B727" s="93"/>
      <c r="C727" s="93"/>
      <c r="D727" s="93"/>
      <c r="E727" s="93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</row>
    <row r="728" spans="2:18">
      <c r="B728" s="93"/>
      <c r="C728" s="93"/>
      <c r="D728" s="93"/>
      <c r="E728" s="93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</row>
    <row r="729" spans="2:18">
      <c r="B729" s="93"/>
      <c r="C729" s="93"/>
      <c r="D729" s="93"/>
      <c r="E729" s="93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</row>
    <row r="730" spans="2:18">
      <c r="B730" s="93"/>
      <c r="C730" s="93"/>
      <c r="D730" s="93"/>
      <c r="E730" s="93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</row>
    <row r="731" spans="2:18">
      <c r="B731" s="93"/>
      <c r="C731" s="93"/>
      <c r="D731" s="93"/>
      <c r="E731" s="93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</row>
    <row r="732" spans="2:18">
      <c r="B732" s="93"/>
      <c r="C732" s="93"/>
      <c r="D732" s="93"/>
      <c r="E732" s="93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</row>
    <row r="733" spans="2:18">
      <c r="B733" s="93"/>
      <c r="C733" s="93"/>
      <c r="D733" s="93"/>
      <c r="E733" s="93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</row>
    <row r="734" spans="2:18">
      <c r="B734" s="93"/>
      <c r="C734" s="93"/>
      <c r="D734" s="93"/>
      <c r="E734" s="93"/>
      <c r="F734" s="94"/>
      <c r="G734" s="94"/>
      <c r="H734" s="94"/>
      <c r="I734" s="94"/>
      <c r="J734" s="94"/>
      <c r="K734" s="94"/>
      <c r="L734" s="94"/>
      <c r="M734" s="94"/>
      <c r="N734" s="94"/>
      <c r="O734" s="94"/>
      <c r="P734" s="94"/>
      <c r="Q734" s="94"/>
      <c r="R734" s="94"/>
    </row>
    <row r="735" spans="2:18">
      <c r="B735" s="93"/>
      <c r="C735" s="93"/>
      <c r="D735" s="93"/>
      <c r="E735" s="93"/>
      <c r="F735" s="94"/>
      <c r="G735" s="94"/>
      <c r="H735" s="94"/>
      <c r="I735" s="94"/>
      <c r="J735" s="94"/>
      <c r="K735" s="94"/>
      <c r="L735" s="94"/>
      <c r="M735" s="94"/>
      <c r="N735" s="94"/>
      <c r="O735" s="94"/>
      <c r="P735" s="94"/>
      <c r="Q735" s="94"/>
      <c r="R735" s="94"/>
    </row>
    <row r="736" spans="2:18">
      <c r="B736" s="93"/>
      <c r="C736" s="93"/>
      <c r="D736" s="93"/>
      <c r="E736" s="93"/>
      <c r="F736" s="94"/>
      <c r="G736" s="94"/>
      <c r="H736" s="94"/>
      <c r="I736" s="94"/>
      <c r="J736" s="94"/>
      <c r="K736" s="94"/>
      <c r="L736" s="94"/>
      <c r="M736" s="94"/>
      <c r="N736" s="94"/>
      <c r="O736" s="94"/>
      <c r="P736" s="94"/>
      <c r="Q736" s="94"/>
      <c r="R736" s="94"/>
    </row>
    <row r="737" spans="2:18">
      <c r="B737" s="93"/>
      <c r="C737" s="93"/>
      <c r="D737" s="93"/>
      <c r="E737" s="93"/>
      <c r="F737" s="94"/>
      <c r="G737" s="94"/>
      <c r="H737" s="94"/>
      <c r="I737" s="94"/>
      <c r="J737" s="94"/>
      <c r="K737" s="94"/>
      <c r="L737" s="94"/>
      <c r="M737" s="94"/>
      <c r="N737" s="94"/>
      <c r="O737" s="94"/>
      <c r="P737" s="94"/>
      <c r="Q737" s="94"/>
      <c r="R737" s="94"/>
    </row>
    <row r="738" spans="2:18">
      <c r="B738" s="93"/>
      <c r="C738" s="93"/>
      <c r="D738" s="93"/>
      <c r="E738" s="93"/>
      <c r="F738" s="94"/>
      <c r="G738" s="94"/>
      <c r="H738" s="94"/>
      <c r="I738" s="94"/>
      <c r="J738" s="94"/>
      <c r="K738" s="94"/>
      <c r="L738" s="94"/>
      <c r="M738" s="94"/>
      <c r="N738" s="94"/>
      <c r="O738" s="94"/>
      <c r="P738" s="94"/>
      <c r="Q738" s="94"/>
      <c r="R738" s="94"/>
    </row>
    <row r="739" spans="2:18">
      <c r="B739" s="93"/>
      <c r="C739" s="93"/>
      <c r="D739" s="93"/>
      <c r="E739" s="93"/>
      <c r="F739" s="94"/>
      <c r="G739" s="94"/>
      <c r="H739" s="94"/>
      <c r="I739" s="94"/>
      <c r="J739" s="94"/>
      <c r="K739" s="94"/>
      <c r="L739" s="94"/>
      <c r="M739" s="94"/>
      <c r="N739" s="94"/>
      <c r="O739" s="94"/>
      <c r="P739" s="94"/>
      <c r="Q739" s="94"/>
      <c r="R739" s="94"/>
    </row>
    <row r="740" spans="2:18">
      <c r="B740" s="93"/>
      <c r="C740" s="93"/>
      <c r="D740" s="93"/>
      <c r="E740" s="93"/>
      <c r="F740" s="94"/>
      <c r="G740" s="94"/>
      <c r="H740" s="94"/>
      <c r="I740" s="94"/>
      <c r="J740" s="94"/>
      <c r="K740" s="94"/>
      <c r="L740" s="94"/>
      <c r="M740" s="94"/>
      <c r="N740" s="94"/>
      <c r="O740" s="94"/>
      <c r="P740" s="94"/>
      <c r="Q740" s="94"/>
      <c r="R740" s="94"/>
    </row>
    <row r="741" spans="2:18">
      <c r="B741" s="93"/>
      <c r="C741" s="93"/>
      <c r="D741" s="93"/>
      <c r="E741" s="93"/>
      <c r="F741" s="94"/>
      <c r="G741" s="94"/>
      <c r="H741" s="94"/>
      <c r="I741" s="94"/>
      <c r="J741" s="94"/>
      <c r="K741" s="94"/>
      <c r="L741" s="94"/>
      <c r="M741" s="94"/>
      <c r="N741" s="94"/>
      <c r="O741" s="94"/>
      <c r="P741" s="94"/>
      <c r="Q741" s="94"/>
      <c r="R741" s="94"/>
    </row>
    <row r="742" spans="2:18">
      <c r="B742" s="93"/>
      <c r="C742" s="93"/>
      <c r="D742" s="93"/>
      <c r="E742" s="93"/>
      <c r="F742" s="94"/>
      <c r="G742" s="94"/>
      <c r="H742" s="94"/>
      <c r="I742" s="94"/>
      <c r="J742" s="94"/>
      <c r="K742" s="94"/>
      <c r="L742" s="94"/>
      <c r="M742" s="94"/>
      <c r="N742" s="94"/>
      <c r="O742" s="94"/>
      <c r="P742" s="94"/>
      <c r="Q742" s="94"/>
      <c r="R742" s="94"/>
    </row>
    <row r="743" spans="2:18">
      <c r="B743" s="93"/>
      <c r="C743" s="93"/>
      <c r="D743" s="93"/>
      <c r="E743" s="93"/>
      <c r="F743" s="94"/>
      <c r="G743" s="94"/>
      <c r="H743" s="94"/>
      <c r="I743" s="94"/>
      <c r="J743" s="94"/>
      <c r="K743" s="94"/>
      <c r="L743" s="94"/>
      <c r="M743" s="94"/>
      <c r="N743" s="94"/>
      <c r="O743" s="94"/>
      <c r="P743" s="94"/>
      <c r="Q743" s="94"/>
      <c r="R743" s="94"/>
    </row>
    <row r="744" spans="2:18">
      <c r="B744" s="93"/>
      <c r="C744" s="93"/>
      <c r="D744" s="93"/>
      <c r="E744" s="93"/>
      <c r="F744" s="94"/>
      <c r="G744" s="94"/>
      <c r="H744" s="94"/>
      <c r="I744" s="94"/>
      <c r="J744" s="94"/>
      <c r="K744" s="94"/>
      <c r="L744" s="94"/>
      <c r="M744" s="94"/>
      <c r="N744" s="94"/>
      <c r="O744" s="94"/>
      <c r="P744" s="94"/>
      <c r="Q744" s="94"/>
      <c r="R744" s="94"/>
    </row>
    <row r="745" spans="2:18">
      <c r="B745" s="93"/>
      <c r="C745" s="93"/>
      <c r="D745" s="93"/>
      <c r="E745" s="93"/>
      <c r="F745" s="94"/>
      <c r="G745" s="94"/>
      <c r="H745" s="94"/>
      <c r="I745" s="94"/>
      <c r="J745" s="94"/>
      <c r="K745" s="94"/>
      <c r="L745" s="94"/>
      <c r="M745" s="94"/>
      <c r="N745" s="94"/>
      <c r="O745" s="94"/>
      <c r="P745" s="94"/>
      <c r="Q745" s="94"/>
      <c r="R745" s="94"/>
    </row>
    <row r="746" spans="2:18">
      <c r="B746" s="93"/>
      <c r="C746" s="93"/>
      <c r="D746" s="93"/>
      <c r="E746" s="93"/>
      <c r="F746" s="94"/>
      <c r="G746" s="94"/>
      <c r="H746" s="94"/>
      <c r="I746" s="94"/>
      <c r="J746" s="94"/>
      <c r="K746" s="94"/>
      <c r="L746" s="94"/>
      <c r="M746" s="94"/>
      <c r="N746" s="94"/>
      <c r="O746" s="94"/>
      <c r="P746" s="94"/>
      <c r="Q746" s="94"/>
      <c r="R746" s="94"/>
    </row>
    <row r="747" spans="2:18">
      <c r="B747" s="93"/>
      <c r="C747" s="93"/>
      <c r="D747" s="93"/>
      <c r="E747" s="93"/>
      <c r="F747" s="94"/>
      <c r="G747" s="94"/>
      <c r="H747" s="94"/>
      <c r="I747" s="94"/>
      <c r="J747" s="94"/>
      <c r="K747" s="94"/>
      <c r="L747" s="94"/>
      <c r="M747" s="94"/>
      <c r="N747" s="94"/>
      <c r="O747" s="94"/>
      <c r="P747" s="94"/>
      <c r="Q747" s="94"/>
      <c r="R747" s="94"/>
    </row>
    <row r="748" spans="2:18">
      <c r="B748" s="93"/>
      <c r="C748" s="93"/>
      <c r="D748" s="93"/>
      <c r="E748" s="93"/>
      <c r="F748" s="94"/>
      <c r="G748" s="94"/>
      <c r="H748" s="94"/>
      <c r="I748" s="94"/>
      <c r="J748" s="94"/>
      <c r="K748" s="94"/>
      <c r="L748" s="94"/>
      <c r="M748" s="94"/>
      <c r="N748" s="94"/>
      <c r="O748" s="94"/>
      <c r="P748" s="94"/>
      <c r="Q748" s="94"/>
      <c r="R748" s="94"/>
    </row>
    <row r="749" spans="2:18">
      <c r="B749" s="93"/>
      <c r="C749" s="93"/>
      <c r="D749" s="93"/>
      <c r="E749" s="93"/>
      <c r="F749" s="94"/>
      <c r="G749" s="94"/>
      <c r="H749" s="94"/>
      <c r="I749" s="94"/>
      <c r="J749" s="94"/>
      <c r="K749" s="94"/>
      <c r="L749" s="94"/>
      <c r="M749" s="94"/>
      <c r="N749" s="94"/>
      <c r="O749" s="94"/>
      <c r="P749" s="94"/>
      <c r="Q749" s="94"/>
      <c r="R749" s="94"/>
    </row>
    <row r="750" spans="2:18">
      <c r="B750" s="93"/>
      <c r="C750" s="93"/>
      <c r="D750" s="93"/>
      <c r="E750" s="93"/>
      <c r="F750" s="94"/>
      <c r="G750" s="94"/>
      <c r="H750" s="94"/>
      <c r="I750" s="94"/>
      <c r="J750" s="94"/>
      <c r="K750" s="94"/>
      <c r="L750" s="94"/>
      <c r="M750" s="94"/>
      <c r="N750" s="94"/>
      <c r="O750" s="94"/>
      <c r="P750" s="94"/>
      <c r="Q750" s="94"/>
      <c r="R750" s="94"/>
    </row>
    <row r="751" spans="2:18">
      <c r="B751" s="93"/>
      <c r="C751" s="93"/>
      <c r="D751" s="93"/>
      <c r="E751" s="93"/>
      <c r="F751" s="94"/>
      <c r="G751" s="94"/>
      <c r="H751" s="94"/>
      <c r="I751" s="94"/>
      <c r="J751" s="94"/>
      <c r="K751" s="94"/>
      <c r="L751" s="94"/>
      <c r="M751" s="94"/>
      <c r="N751" s="94"/>
      <c r="O751" s="94"/>
      <c r="P751" s="94"/>
      <c r="Q751" s="94"/>
      <c r="R751" s="94"/>
    </row>
    <row r="752" spans="2:18">
      <c r="B752" s="93"/>
      <c r="C752" s="93"/>
      <c r="D752" s="93"/>
      <c r="E752" s="93"/>
      <c r="F752" s="94"/>
      <c r="G752" s="94"/>
      <c r="H752" s="94"/>
      <c r="I752" s="94"/>
      <c r="J752" s="94"/>
      <c r="K752" s="94"/>
      <c r="L752" s="94"/>
      <c r="M752" s="94"/>
      <c r="N752" s="94"/>
      <c r="O752" s="94"/>
      <c r="P752" s="94"/>
      <c r="Q752" s="94"/>
      <c r="R752" s="94"/>
    </row>
    <row r="753" spans="2:18">
      <c r="B753" s="93"/>
      <c r="C753" s="93"/>
      <c r="D753" s="93"/>
      <c r="E753" s="93"/>
      <c r="F753" s="94"/>
      <c r="G753" s="94"/>
      <c r="H753" s="94"/>
      <c r="I753" s="94"/>
      <c r="J753" s="94"/>
      <c r="K753" s="94"/>
      <c r="L753" s="94"/>
      <c r="M753" s="94"/>
      <c r="N753" s="94"/>
      <c r="O753" s="94"/>
      <c r="P753" s="94"/>
      <c r="Q753" s="94"/>
      <c r="R753" s="94"/>
    </row>
    <row r="754" spans="2:18">
      <c r="B754" s="93"/>
      <c r="C754" s="93"/>
      <c r="D754" s="93"/>
      <c r="E754" s="93"/>
      <c r="F754" s="94"/>
      <c r="G754" s="94"/>
      <c r="H754" s="94"/>
      <c r="I754" s="94"/>
      <c r="J754" s="94"/>
      <c r="K754" s="94"/>
      <c r="L754" s="94"/>
      <c r="M754" s="94"/>
      <c r="N754" s="94"/>
      <c r="O754" s="94"/>
      <c r="P754" s="94"/>
      <c r="Q754" s="94"/>
      <c r="R754" s="94"/>
    </row>
    <row r="755" spans="2:18">
      <c r="B755" s="93"/>
      <c r="C755" s="93"/>
      <c r="D755" s="93"/>
      <c r="E755" s="93"/>
      <c r="F755" s="94"/>
      <c r="G755" s="94"/>
      <c r="H755" s="94"/>
      <c r="I755" s="94"/>
      <c r="J755" s="94"/>
      <c r="K755" s="94"/>
      <c r="L755" s="94"/>
      <c r="M755" s="94"/>
      <c r="N755" s="94"/>
      <c r="O755" s="94"/>
      <c r="P755" s="94"/>
      <c r="Q755" s="94"/>
      <c r="R755" s="94"/>
    </row>
    <row r="756" spans="2:18">
      <c r="B756" s="93"/>
      <c r="C756" s="93"/>
      <c r="D756" s="93"/>
      <c r="E756" s="93"/>
      <c r="F756" s="94"/>
      <c r="G756" s="94"/>
      <c r="H756" s="94"/>
      <c r="I756" s="94"/>
      <c r="J756" s="94"/>
      <c r="K756" s="94"/>
      <c r="L756" s="94"/>
      <c r="M756" s="94"/>
      <c r="N756" s="94"/>
      <c r="O756" s="94"/>
      <c r="P756" s="94"/>
      <c r="Q756" s="94"/>
      <c r="R756" s="94"/>
    </row>
    <row r="757" spans="2:18">
      <c r="B757" s="93"/>
      <c r="C757" s="93"/>
      <c r="D757" s="93"/>
      <c r="E757" s="93"/>
      <c r="F757" s="94"/>
      <c r="G757" s="94"/>
      <c r="H757" s="94"/>
      <c r="I757" s="94"/>
      <c r="J757" s="94"/>
      <c r="K757" s="94"/>
      <c r="L757" s="94"/>
      <c r="M757" s="94"/>
      <c r="N757" s="94"/>
      <c r="O757" s="94"/>
      <c r="P757" s="94"/>
      <c r="Q757" s="94"/>
      <c r="R757" s="94"/>
    </row>
    <row r="758" spans="2:18">
      <c r="B758" s="93"/>
      <c r="C758" s="93"/>
      <c r="D758" s="93"/>
      <c r="E758" s="93"/>
      <c r="F758" s="94"/>
      <c r="G758" s="94"/>
      <c r="H758" s="94"/>
      <c r="I758" s="94"/>
      <c r="J758" s="94"/>
      <c r="K758" s="94"/>
      <c r="L758" s="94"/>
      <c r="M758" s="94"/>
      <c r="N758" s="94"/>
      <c r="O758" s="94"/>
      <c r="P758" s="94"/>
      <c r="Q758" s="94"/>
      <c r="R758" s="94"/>
    </row>
    <row r="759" spans="2:18">
      <c r="B759" s="93"/>
      <c r="C759" s="93"/>
      <c r="D759" s="93"/>
      <c r="E759" s="93"/>
      <c r="F759" s="94"/>
      <c r="G759" s="94"/>
      <c r="H759" s="94"/>
      <c r="I759" s="94"/>
      <c r="J759" s="94"/>
      <c r="K759" s="94"/>
      <c r="L759" s="94"/>
      <c r="M759" s="94"/>
      <c r="N759" s="94"/>
      <c r="O759" s="94"/>
      <c r="P759" s="94"/>
      <c r="Q759" s="94"/>
      <c r="R759" s="94"/>
    </row>
    <row r="760" spans="2:18">
      <c r="B760" s="93"/>
      <c r="C760" s="93"/>
      <c r="D760" s="93"/>
      <c r="E760" s="93"/>
      <c r="F760" s="94"/>
      <c r="G760" s="94"/>
      <c r="H760" s="94"/>
      <c r="I760" s="94"/>
      <c r="J760" s="94"/>
      <c r="K760" s="94"/>
      <c r="L760" s="94"/>
      <c r="M760" s="94"/>
      <c r="N760" s="94"/>
      <c r="O760" s="94"/>
      <c r="P760" s="94"/>
      <c r="Q760" s="94"/>
      <c r="R760" s="94"/>
    </row>
    <row r="761" spans="2:18">
      <c r="B761" s="93"/>
      <c r="C761" s="93"/>
      <c r="D761" s="93"/>
      <c r="E761" s="93"/>
      <c r="F761" s="94"/>
      <c r="G761" s="94"/>
      <c r="H761" s="94"/>
      <c r="I761" s="94"/>
      <c r="J761" s="94"/>
      <c r="K761" s="94"/>
      <c r="L761" s="94"/>
      <c r="M761" s="94"/>
      <c r="N761" s="94"/>
      <c r="O761" s="94"/>
      <c r="P761" s="94"/>
      <c r="Q761" s="94"/>
      <c r="R761" s="94"/>
    </row>
    <row r="762" spans="2:18">
      <c r="B762" s="93"/>
      <c r="C762" s="93"/>
      <c r="D762" s="93"/>
      <c r="E762" s="93"/>
      <c r="F762" s="94"/>
      <c r="G762" s="94"/>
      <c r="H762" s="94"/>
      <c r="I762" s="94"/>
      <c r="J762" s="94"/>
      <c r="K762" s="94"/>
      <c r="L762" s="94"/>
      <c r="M762" s="94"/>
      <c r="N762" s="94"/>
      <c r="O762" s="94"/>
      <c r="P762" s="94"/>
      <c r="Q762" s="94"/>
      <c r="R762" s="94"/>
    </row>
    <row r="763" spans="2:18">
      <c r="B763" s="93"/>
      <c r="C763" s="93"/>
      <c r="D763" s="93"/>
      <c r="E763" s="93"/>
      <c r="F763" s="94"/>
      <c r="G763" s="94"/>
      <c r="H763" s="94"/>
      <c r="I763" s="94"/>
      <c r="J763" s="94"/>
      <c r="K763" s="94"/>
      <c r="L763" s="94"/>
      <c r="M763" s="94"/>
      <c r="N763" s="94"/>
      <c r="O763" s="94"/>
      <c r="P763" s="94"/>
      <c r="Q763" s="94"/>
      <c r="R763" s="94"/>
    </row>
    <row r="764" spans="2:18">
      <c r="B764" s="93"/>
      <c r="C764" s="93"/>
      <c r="D764" s="93"/>
      <c r="E764" s="93"/>
      <c r="F764" s="94"/>
      <c r="G764" s="94"/>
      <c r="H764" s="94"/>
      <c r="I764" s="94"/>
      <c r="J764" s="94"/>
      <c r="K764" s="94"/>
      <c r="L764" s="94"/>
      <c r="M764" s="94"/>
      <c r="N764" s="94"/>
      <c r="O764" s="94"/>
      <c r="P764" s="94"/>
      <c r="Q764" s="94"/>
      <c r="R764" s="94"/>
    </row>
    <row r="765" spans="2:18">
      <c r="B765" s="93"/>
      <c r="C765" s="93"/>
      <c r="D765" s="93"/>
      <c r="E765" s="93"/>
      <c r="F765" s="94"/>
      <c r="G765" s="94"/>
      <c r="H765" s="94"/>
      <c r="I765" s="94"/>
      <c r="J765" s="94"/>
      <c r="K765" s="94"/>
      <c r="L765" s="94"/>
      <c r="M765" s="94"/>
      <c r="N765" s="94"/>
      <c r="O765" s="94"/>
      <c r="P765" s="94"/>
      <c r="Q765" s="94"/>
      <c r="R765" s="94"/>
    </row>
    <row r="766" spans="2:18">
      <c r="B766" s="93"/>
      <c r="C766" s="93"/>
      <c r="D766" s="93"/>
      <c r="E766" s="93"/>
      <c r="F766" s="94"/>
      <c r="G766" s="94"/>
      <c r="H766" s="94"/>
      <c r="I766" s="94"/>
      <c r="J766" s="94"/>
      <c r="K766" s="94"/>
      <c r="L766" s="94"/>
      <c r="M766" s="94"/>
      <c r="N766" s="94"/>
      <c r="O766" s="94"/>
      <c r="P766" s="94"/>
      <c r="Q766" s="94"/>
      <c r="R766" s="94"/>
    </row>
    <row r="767" spans="2:18">
      <c r="B767" s="93"/>
      <c r="C767" s="93"/>
      <c r="D767" s="93"/>
      <c r="E767" s="93"/>
      <c r="F767" s="94"/>
      <c r="G767" s="94"/>
      <c r="H767" s="94"/>
      <c r="I767" s="94"/>
      <c r="J767" s="94"/>
      <c r="K767" s="94"/>
      <c r="L767" s="94"/>
      <c r="M767" s="94"/>
      <c r="N767" s="94"/>
      <c r="O767" s="94"/>
      <c r="P767" s="94"/>
      <c r="Q767" s="94"/>
      <c r="R767" s="94"/>
    </row>
    <row r="768" spans="2:18">
      <c r="B768" s="93"/>
      <c r="C768" s="93"/>
      <c r="D768" s="93"/>
      <c r="E768" s="93"/>
      <c r="F768" s="94"/>
      <c r="G768" s="94"/>
      <c r="H768" s="94"/>
      <c r="I768" s="94"/>
      <c r="J768" s="94"/>
      <c r="K768" s="94"/>
      <c r="L768" s="94"/>
      <c r="M768" s="94"/>
      <c r="N768" s="94"/>
      <c r="O768" s="94"/>
      <c r="P768" s="94"/>
      <c r="Q768" s="94"/>
      <c r="R768" s="94"/>
    </row>
    <row r="769" spans="2:18">
      <c r="B769" s="93"/>
      <c r="C769" s="93"/>
      <c r="D769" s="93"/>
      <c r="E769" s="93"/>
      <c r="F769" s="94"/>
      <c r="G769" s="94"/>
      <c r="H769" s="94"/>
      <c r="I769" s="94"/>
      <c r="J769" s="94"/>
      <c r="K769" s="94"/>
      <c r="L769" s="94"/>
      <c r="M769" s="94"/>
      <c r="N769" s="94"/>
      <c r="O769" s="94"/>
      <c r="P769" s="94"/>
      <c r="Q769" s="94"/>
      <c r="R769" s="94"/>
    </row>
    <row r="770" spans="2:18">
      <c r="B770" s="93"/>
      <c r="C770" s="93"/>
      <c r="D770" s="93"/>
      <c r="E770" s="93"/>
      <c r="F770" s="94"/>
      <c r="G770" s="94"/>
      <c r="H770" s="94"/>
      <c r="I770" s="94"/>
      <c r="J770" s="94"/>
      <c r="K770" s="94"/>
      <c r="L770" s="94"/>
      <c r="M770" s="94"/>
      <c r="N770" s="94"/>
      <c r="O770" s="94"/>
      <c r="P770" s="94"/>
      <c r="Q770" s="94"/>
      <c r="R770" s="94"/>
    </row>
    <row r="771" spans="2:18">
      <c r="B771" s="93"/>
      <c r="C771" s="93"/>
      <c r="D771" s="93"/>
      <c r="E771" s="93"/>
      <c r="F771" s="94"/>
      <c r="G771" s="94"/>
      <c r="H771" s="94"/>
      <c r="I771" s="94"/>
      <c r="J771" s="94"/>
      <c r="K771" s="94"/>
      <c r="L771" s="94"/>
      <c r="M771" s="94"/>
      <c r="N771" s="94"/>
      <c r="O771" s="94"/>
      <c r="P771" s="94"/>
      <c r="Q771" s="94"/>
      <c r="R771" s="94"/>
    </row>
    <row r="772" spans="2:18">
      <c r="B772" s="93"/>
      <c r="C772" s="93"/>
      <c r="D772" s="93"/>
      <c r="E772" s="93"/>
      <c r="F772" s="94"/>
      <c r="G772" s="94"/>
      <c r="H772" s="94"/>
      <c r="I772" s="94"/>
      <c r="J772" s="94"/>
      <c r="K772" s="94"/>
      <c r="L772" s="94"/>
      <c r="M772" s="94"/>
      <c r="N772" s="94"/>
      <c r="O772" s="94"/>
      <c r="P772" s="94"/>
      <c r="Q772" s="94"/>
      <c r="R772" s="94"/>
    </row>
    <row r="773" spans="2:18">
      <c r="B773" s="93"/>
      <c r="C773" s="93"/>
      <c r="D773" s="93"/>
      <c r="E773" s="93"/>
      <c r="F773" s="94"/>
      <c r="G773" s="94"/>
      <c r="H773" s="94"/>
      <c r="I773" s="94"/>
      <c r="J773" s="94"/>
      <c r="K773" s="94"/>
      <c r="L773" s="94"/>
      <c r="M773" s="94"/>
      <c r="N773" s="94"/>
      <c r="O773" s="94"/>
      <c r="P773" s="94"/>
      <c r="Q773" s="94"/>
      <c r="R773" s="94"/>
    </row>
    <row r="774" spans="2:18">
      <c r="B774" s="93"/>
      <c r="C774" s="93"/>
      <c r="D774" s="93"/>
      <c r="E774" s="93"/>
      <c r="F774" s="94"/>
      <c r="G774" s="94"/>
      <c r="H774" s="94"/>
      <c r="I774" s="94"/>
      <c r="J774" s="94"/>
      <c r="K774" s="94"/>
      <c r="L774" s="94"/>
      <c r="M774" s="94"/>
      <c r="N774" s="94"/>
      <c r="O774" s="94"/>
      <c r="P774" s="94"/>
      <c r="Q774" s="94"/>
      <c r="R774" s="94"/>
    </row>
    <row r="775" spans="2:18">
      <c r="B775" s="93"/>
      <c r="C775" s="93"/>
      <c r="D775" s="93"/>
      <c r="E775" s="93"/>
      <c r="F775" s="94"/>
      <c r="G775" s="94"/>
      <c r="H775" s="94"/>
      <c r="I775" s="94"/>
      <c r="J775" s="94"/>
      <c r="K775" s="94"/>
      <c r="L775" s="94"/>
      <c r="M775" s="94"/>
      <c r="N775" s="94"/>
      <c r="O775" s="94"/>
      <c r="P775" s="94"/>
      <c r="Q775" s="94"/>
      <c r="R775" s="94"/>
    </row>
    <row r="776" spans="2:18">
      <c r="B776" s="93"/>
      <c r="C776" s="93"/>
      <c r="D776" s="93"/>
      <c r="E776" s="93"/>
      <c r="F776" s="94"/>
      <c r="G776" s="94"/>
      <c r="H776" s="94"/>
      <c r="I776" s="94"/>
      <c r="J776" s="94"/>
      <c r="K776" s="94"/>
      <c r="L776" s="94"/>
      <c r="M776" s="94"/>
      <c r="N776" s="94"/>
      <c r="O776" s="94"/>
      <c r="P776" s="94"/>
      <c r="Q776" s="94"/>
      <c r="R776" s="94"/>
    </row>
    <row r="777" spans="2:18">
      <c r="B777" s="93"/>
      <c r="C777" s="93"/>
      <c r="D777" s="93"/>
      <c r="E777" s="93"/>
      <c r="F777" s="94"/>
      <c r="G777" s="94"/>
      <c r="H777" s="94"/>
      <c r="I777" s="94"/>
      <c r="J777" s="94"/>
      <c r="K777" s="94"/>
      <c r="L777" s="94"/>
      <c r="M777" s="94"/>
      <c r="N777" s="94"/>
      <c r="O777" s="94"/>
      <c r="P777" s="94"/>
      <c r="Q777" s="94"/>
      <c r="R777" s="94"/>
    </row>
    <row r="778" spans="2:18">
      <c r="B778" s="93"/>
      <c r="C778" s="93"/>
      <c r="D778" s="93"/>
      <c r="E778" s="93"/>
      <c r="F778" s="94"/>
      <c r="G778" s="94"/>
      <c r="H778" s="94"/>
      <c r="I778" s="94"/>
      <c r="J778" s="94"/>
      <c r="K778" s="94"/>
      <c r="L778" s="94"/>
      <c r="M778" s="94"/>
      <c r="N778" s="94"/>
      <c r="O778" s="94"/>
      <c r="P778" s="94"/>
      <c r="Q778" s="94"/>
      <c r="R778" s="94"/>
    </row>
    <row r="779" spans="2:18">
      <c r="B779" s="93"/>
      <c r="C779" s="93"/>
      <c r="D779" s="93"/>
      <c r="E779" s="93"/>
      <c r="F779" s="94"/>
      <c r="G779" s="94"/>
      <c r="H779" s="94"/>
      <c r="I779" s="94"/>
      <c r="J779" s="94"/>
      <c r="K779" s="94"/>
      <c r="L779" s="94"/>
      <c r="M779" s="94"/>
      <c r="N779" s="94"/>
      <c r="O779" s="94"/>
      <c r="P779" s="94"/>
      <c r="Q779" s="94"/>
      <c r="R779" s="94"/>
    </row>
    <row r="780" spans="2:18">
      <c r="B780" s="93"/>
      <c r="C780" s="93"/>
      <c r="D780" s="93"/>
      <c r="E780" s="93"/>
      <c r="F780" s="94"/>
      <c r="G780" s="94"/>
      <c r="H780" s="94"/>
      <c r="I780" s="94"/>
      <c r="J780" s="94"/>
      <c r="K780" s="94"/>
      <c r="L780" s="94"/>
      <c r="M780" s="94"/>
      <c r="N780" s="94"/>
      <c r="O780" s="94"/>
      <c r="P780" s="94"/>
      <c r="Q780" s="94"/>
      <c r="R780" s="94"/>
    </row>
    <row r="781" spans="2:18">
      <c r="B781" s="93"/>
      <c r="C781" s="93"/>
      <c r="D781" s="93"/>
      <c r="E781" s="93"/>
      <c r="F781" s="94"/>
      <c r="G781" s="94"/>
      <c r="H781" s="94"/>
      <c r="I781" s="94"/>
      <c r="J781" s="94"/>
      <c r="K781" s="94"/>
      <c r="L781" s="94"/>
      <c r="M781" s="94"/>
      <c r="N781" s="94"/>
      <c r="O781" s="94"/>
      <c r="P781" s="94"/>
      <c r="Q781" s="94"/>
      <c r="R781" s="94"/>
    </row>
    <row r="782" spans="2:18">
      <c r="B782" s="93"/>
      <c r="C782" s="93"/>
      <c r="D782" s="93"/>
      <c r="E782" s="93"/>
      <c r="F782" s="94"/>
      <c r="G782" s="94"/>
      <c r="H782" s="94"/>
      <c r="I782" s="94"/>
      <c r="J782" s="94"/>
      <c r="K782" s="94"/>
      <c r="L782" s="94"/>
      <c r="M782" s="94"/>
      <c r="N782" s="94"/>
      <c r="O782" s="94"/>
      <c r="P782" s="94"/>
      <c r="Q782" s="94"/>
      <c r="R782" s="94"/>
    </row>
    <row r="783" spans="2:18">
      <c r="B783" s="93"/>
      <c r="C783" s="93"/>
      <c r="D783" s="93"/>
      <c r="E783" s="93"/>
      <c r="F783" s="94"/>
      <c r="G783" s="94"/>
      <c r="H783" s="94"/>
      <c r="I783" s="94"/>
      <c r="J783" s="94"/>
      <c r="K783" s="94"/>
      <c r="L783" s="94"/>
      <c r="M783" s="94"/>
      <c r="N783" s="94"/>
      <c r="O783" s="94"/>
      <c r="P783" s="94"/>
      <c r="Q783" s="94"/>
      <c r="R783" s="94"/>
    </row>
    <row r="784" spans="2:18">
      <c r="B784" s="93"/>
      <c r="C784" s="93"/>
      <c r="D784" s="93"/>
      <c r="E784" s="93"/>
      <c r="F784" s="94"/>
      <c r="G784" s="94"/>
      <c r="H784" s="94"/>
      <c r="I784" s="94"/>
      <c r="J784" s="94"/>
      <c r="K784" s="94"/>
      <c r="L784" s="94"/>
      <c r="M784" s="94"/>
      <c r="N784" s="94"/>
      <c r="O784" s="94"/>
      <c r="P784" s="94"/>
      <c r="Q784" s="94"/>
      <c r="R784" s="94"/>
    </row>
    <row r="785" spans="2:18">
      <c r="B785" s="93"/>
      <c r="C785" s="93"/>
      <c r="D785" s="93"/>
      <c r="E785" s="93"/>
      <c r="F785" s="94"/>
      <c r="G785" s="94"/>
      <c r="H785" s="94"/>
      <c r="I785" s="94"/>
      <c r="J785" s="94"/>
      <c r="K785" s="94"/>
      <c r="L785" s="94"/>
      <c r="M785" s="94"/>
      <c r="N785" s="94"/>
      <c r="O785" s="94"/>
      <c r="P785" s="94"/>
      <c r="Q785" s="94"/>
      <c r="R785" s="94"/>
    </row>
    <row r="786" spans="2:18">
      <c r="B786" s="93"/>
      <c r="C786" s="93"/>
      <c r="D786" s="93"/>
      <c r="E786" s="93"/>
      <c r="F786" s="94"/>
      <c r="G786" s="94"/>
      <c r="H786" s="94"/>
      <c r="I786" s="94"/>
      <c r="J786" s="94"/>
      <c r="K786" s="94"/>
      <c r="L786" s="94"/>
      <c r="M786" s="94"/>
      <c r="N786" s="94"/>
      <c r="O786" s="94"/>
      <c r="P786" s="94"/>
      <c r="Q786" s="94"/>
      <c r="R786" s="94"/>
    </row>
    <row r="787" spans="2:18">
      <c r="B787" s="93"/>
      <c r="C787" s="93"/>
      <c r="D787" s="93"/>
      <c r="E787" s="93"/>
      <c r="F787" s="94"/>
      <c r="G787" s="94"/>
      <c r="H787" s="94"/>
      <c r="I787" s="94"/>
      <c r="J787" s="94"/>
      <c r="K787" s="94"/>
      <c r="L787" s="94"/>
      <c r="M787" s="94"/>
      <c r="N787" s="94"/>
      <c r="O787" s="94"/>
      <c r="P787" s="94"/>
      <c r="Q787" s="94"/>
      <c r="R787" s="94"/>
    </row>
    <row r="788" spans="2:18">
      <c r="B788" s="93"/>
      <c r="C788" s="93"/>
      <c r="D788" s="93"/>
      <c r="E788" s="93"/>
      <c r="F788" s="94"/>
      <c r="G788" s="94"/>
      <c r="H788" s="94"/>
      <c r="I788" s="94"/>
      <c r="J788" s="94"/>
      <c r="K788" s="94"/>
      <c r="L788" s="94"/>
      <c r="M788" s="94"/>
      <c r="N788" s="94"/>
      <c r="O788" s="94"/>
      <c r="P788" s="94"/>
      <c r="Q788" s="94"/>
      <c r="R788" s="94"/>
    </row>
    <row r="789" spans="2:18">
      <c r="B789" s="93"/>
      <c r="C789" s="93"/>
      <c r="D789" s="93"/>
      <c r="E789" s="93"/>
      <c r="F789" s="94"/>
      <c r="G789" s="94"/>
      <c r="H789" s="94"/>
      <c r="I789" s="94"/>
      <c r="J789" s="94"/>
      <c r="K789" s="94"/>
      <c r="L789" s="94"/>
      <c r="M789" s="94"/>
      <c r="N789" s="94"/>
      <c r="O789" s="94"/>
      <c r="P789" s="94"/>
      <c r="Q789" s="94"/>
      <c r="R789" s="94"/>
    </row>
    <row r="790" spans="2:18">
      <c r="B790" s="93"/>
      <c r="C790" s="93"/>
      <c r="D790" s="93"/>
      <c r="E790" s="93"/>
      <c r="F790" s="94"/>
      <c r="G790" s="94"/>
      <c r="H790" s="94"/>
      <c r="I790" s="94"/>
      <c r="J790" s="94"/>
      <c r="K790" s="94"/>
      <c r="L790" s="94"/>
      <c r="M790" s="94"/>
      <c r="N790" s="94"/>
      <c r="O790" s="94"/>
      <c r="P790" s="94"/>
      <c r="Q790" s="94"/>
      <c r="R790" s="94"/>
    </row>
    <row r="791" spans="2:18">
      <c r="B791" s="93"/>
      <c r="C791" s="93"/>
      <c r="D791" s="93"/>
      <c r="E791" s="93"/>
      <c r="F791" s="94"/>
      <c r="G791" s="94"/>
      <c r="H791" s="94"/>
      <c r="I791" s="94"/>
      <c r="J791" s="94"/>
      <c r="K791" s="94"/>
      <c r="L791" s="94"/>
      <c r="M791" s="94"/>
      <c r="N791" s="94"/>
      <c r="O791" s="94"/>
      <c r="P791" s="94"/>
      <c r="Q791" s="94"/>
      <c r="R791" s="94"/>
    </row>
    <row r="792" spans="2:18">
      <c r="B792" s="93"/>
      <c r="C792" s="93"/>
      <c r="D792" s="93"/>
      <c r="E792" s="93"/>
      <c r="F792" s="94"/>
      <c r="G792" s="94"/>
      <c r="H792" s="94"/>
      <c r="I792" s="94"/>
      <c r="J792" s="94"/>
      <c r="K792" s="94"/>
      <c r="L792" s="94"/>
      <c r="M792" s="94"/>
      <c r="N792" s="94"/>
      <c r="O792" s="94"/>
      <c r="P792" s="94"/>
      <c r="Q792" s="94"/>
      <c r="R792" s="94"/>
    </row>
    <row r="793" spans="2:18">
      <c r="B793" s="93"/>
      <c r="C793" s="93"/>
      <c r="D793" s="93"/>
      <c r="E793" s="93"/>
      <c r="F793" s="94"/>
      <c r="G793" s="94"/>
      <c r="H793" s="94"/>
      <c r="I793" s="94"/>
      <c r="J793" s="94"/>
      <c r="K793" s="94"/>
      <c r="L793" s="94"/>
      <c r="M793" s="94"/>
      <c r="N793" s="94"/>
      <c r="O793" s="94"/>
      <c r="P793" s="94"/>
      <c r="Q793" s="94"/>
      <c r="R793" s="94"/>
    </row>
    <row r="794" spans="2:18">
      <c r="B794" s="93"/>
      <c r="C794" s="93"/>
      <c r="D794" s="93"/>
      <c r="E794" s="93"/>
      <c r="F794" s="94"/>
      <c r="G794" s="94"/>
      <c r="H794" s="94"/>
      <c r="I794" s="94"/>
      <c r="J794" s="94"/>
      <c r="K794" s="94"/>
      <c r="L794" s="94"/>
      <c r="M794" s="94"/>
      <c r="N794" s="94"/>
      <c r="O794" s="94"/>
      <c r="P794" s="94"/>
      <c r="Q794" s="94"/>
      <c r="R794" s="94"/>
    </row>
    <row r="795" spans="2:18">
      <c r="B795" s="93"/>
      <c r="C795" s="93"/>
      <c r="D795" s="93"/>
      <c r="E795" s="93"/>
      <c r="F795" s="94"/>
      <c r="G795" s="94"/>
      <c r="H795" s="94"/>
      <c r="I795" s="94"/>
      <c r="J795" s="94"/>
      <c r="K795" s="94"/>
      <c r="L795" s="94"/>
      <c r="M795" s="94"/>
      <c r="N795" s="94"/>
      <c r="O795" s="94"/>
      <c r="P795" s="94"/>
      <c r="Q795" s="94"/>
      <c r="R795" s="94"/>
    </row>
    <row r="796" spans="2:18">
      <c r="B796" s="93"/>
      <c r="C796" s="93"/>
      <c r="D796" s="93"/>
      <c r="E796" s="93"/>
      <c r="F796" s="94"/>
      <c r="G796" s="94"/>
      <c r="H796" s="94"/>
      <c r="I796" s="94"/>
      <c r="J796" s="94"/>
      <c r="K796" s="94"/>
      <c r="L796" s="94"/>
      <c r="M796" s="94"/>
      <c r="N796" s="94"/>
      <c r="O796" s="94"/>
      <c r="P796" s="94"/>
      <c r="Q796" s="94"/>
      <c r="R796" s="94"/>
    </row>
    <row r="797" spans="2:18">
      <c r="B797" s="93"/>
      <c r="C797" s="93"/>
      <c r="D797" s="93"/>
      <c r="E797" s="93"/>
      <c r="F797" s="94"/>
      <c r="G797" s="94"/>
      <c r="H797" s="94"/>
      <c r="I797" s="94"/>
      <c r="J797" s="94"/>
      <c r="K797" s="94"/>
      <c r="L797" s="94"/>
      <c r="M797" s="94"/>
      <c r="N797" s="94"/>
      <c r="O797" s="94"/>
      <c r="P797" s="94"/>
      <c r="Q797" s="94"/>
      <c r="R797" s="94"/>
    </row>
    <row r="798" spans="2:18">
      <c r="B798" s="93"/>
      <c r="C798" s="93"/>
      <c r="D798" s="93"/>
      <c r="E798" s="93"/>
      <c r="F798" s="94"/>
      <c r="G798" s="94"/>
      <c r="H798" s="94"/>
      <c r="I798" s="94"/>
      <c r="J798" s="94"/>
      <c r="K798" s="94"/>
      <c r="L798" s="94"/>
      <c r="M798" s="94"/>
      <c r="N798" s="94"/>
      <c r="O798" s="94"/>
      <c r="P798" s="94"/>
      <c r="Q798" s="94"/>
      <c r="R798" s="94"/>
    </row>
    <row r="799" spans="2:18">
      <c r="B799" s="93"/>
      <c r="C799" s="93"/>
      <c r="D799" s="93"/>
      <c r="E799" s="93"/>
      <c r="F799" s="94"/>
      <c r="G799" s="94"/>
      <c r="H799" s="94"/>
      <c r="I799" s="94"/>
      <c r="J799" s="94"/>
      <c r="K799" s="94"/>
      <c r="L799" s="94"/>
      <c r="M799" s="94"/>
      <c r="N799" s="94"/>
      <c r="O799" s="94"/>
      <c r="P799" s="94"/>
      <c r="Q799" s="94"/>
      <c r="R799" s="94"/>
    </row>
    <row r="800" spans="2:18">
      <c r="B800" s="93"/>
      <c r="C800" s="93"/>
      <c r="D800" s="93"/>
      <c r="E800" s="93"/>
      <c r="F800" s="94"/>
      <c r="G800" s="94"/>
      <c r="H800" s="94"/>
      <c r="I800" s="94"/>
      <c r="J800" s="94"/>
      <c r="K800" s="94"/>
      <c r="L800" s="94"/>
      <c r="M800" s="94"/>
      <c r="N800" s="94"/>
      <c r="O800" s="94"/>
      <c r="P800" s="94"/>
      <c r="Q800" s="94"/>
      <c r="R800" s="94"/>
    </row>
    <row r="801" spans="2:18">
      <c r="B801" s="93"/>
      <c r="C801" s="93"/>
      <c r="D801" s="93"/>
      <c r="E801" s="93"/>
      <c r="F801" s="94"/>
      <c r="G801" s="94"/>
      <c r="H801" s="94"/>
      <c r="I801" s="94"/>
      <c r="J801" s="94"/>
      <c r="K801" s="94"/>
      <c r="L801" s="94"/>
      <c r="M801" s="94"/>
      <c r="N801" s="94"/>
      <c r="O801" s="94"/>
      <c r="P801" s="94"/>
      <c r="Q801" s="94"/>
      <c r="R801" s="94"/>
    </row>
    <row r="802" spans="2:18">
      <c r="B802" s="93"/>
      <c r="C802" s="93"/>
      <c r="D802" s="93"/>
      <c r="E802" s="93"/>
      <c r="F802" s="94"/>
      <c r="G802" s="94"/>
      <c r="H802" s="94"/>
      <c r="I802" s="94"/>
      <c r="J802" s="94"/>
      <c r="K802" s="94"/>
      <c r="L802" s="94"/>
      <c r="M802" s="94"/>
      <c r="N802" s="94"/>
      <c r="O802" s="94"/>
      <c r="P802" s="94"/>
      <c r="Q802" s="94"/>
      <c r="R802" s="94"/>
    </row>
    <row r="803" spans="2:18">
      <c r="B803" s="93"/>
      <c r="C803" s="93"/>
      <c r="D803" s="93"/>
      <c r="E803" s="93"/>
      <c r="F803" s="94"/>
      <c r="G803" s="94"/>
      <c r="H803" s="94"/>
      <c r="I803" s="94"/>
      <c r="J803" s="94"/>
      <c r="K803" s="94"/>
      <c r="L803" s="94"/>
      <c r="M803" s="94"/>
      <c r="N803" s="94"/>
      <c r="O803" s="94"/>
      <c r="P803" s="94"/>
      <c r="Q803" s="94"/>
      <c r="R803" s="94"/>
    </row>
    <row r="804" spans="2:18">
      <c r="B804" s="93"/>
      <c r="C804" s="93"/>
      <c r="D804" s="93"/>
      <c r="E804" s="93"/>
      <c r="F804" s="94"/>
      <c r="G804" s="94"/>
      <c r="H804" s="94"/>
      <c r="I804" s="94"/>
      <c r="J804" s="94"/>
      <c r="K804" s="94"/>
      <c r="L804" s="94"/>
      <c r="M804" s="94"/>
      <c r="N804" s="94"/>
      <c r="O804" s="94"/>
      <c r="P804" s="94"/>
      <c r="Q804" s="94"/>
      <c r="R804" s="94"/>
    </row>
    <row r="805" spans="2:18">
      <c r="B805" s="93"/>
      <c r="C805" s="93"/>
      <c r="D805" s="93"/>
      <c r="E805" s="93"/>
      <c r="F805" s="94"/>
      <c r="G805" s="94"/>
      <c r="H805" s="94"/>
      <c r="I805" s="94"/>
      <c r="J805" s="94"/>
      <c r="K805" s="94"/>
      <c r="L805" s="94"/>
      <c r="M805" s="94"/>
      <c r="N805" s="94"/>
      <c r="O805" s="94"/>
      <c r="P805" s="94"/>
      <c r="Q805" s="94"/>
      <c r="R805" s="94"/>
    </row>
    <row r="806" spans="2:18">
      <c r="B806" s="93"/>
      <c r="C806" s="93"/>
      <c r="D806" s="93"/>
      <c r="E806" s="93"/>
      <c r="F806" s="94"/>
      <c r="G806" s="94"/>
      <c r="H806" s="94"/>
      <c r="I806" s="94"/>
      <c r="J806" s="94"/>
      <c r="K806" s="94"/>
      <c r="L806" s="94"/>
      <c r="M806" s="94"/>
      <c r="N806" s="94"/>
      <c r="O806" s="94"/>
      <c r="P806" s="94"/>
      <c r="Q806" s="94"/>
      <c r="R806" s="94"/>
    </row>
    <row r="807" spans="2:18">
      <c r="B807" s="93"/>
      <c r="C807" s="93"/>
      <c r="D807" s="93"/>
      <c r="E807" s="93"/>
      <c r="F807" s="94"/>
      <c r="G807" s="94"/>
      <c r="H807" s="94"/>
      <c r="I807" s="94"/>
      <c r="J807" s="94"/>
      <c r="K807" s="94"/>
      <c r="L807" s="94"/>
      <c r="M807" s="94"/>
      <c r="N807" s="94"/>
      <c r="O807" s="94"/>
      <c r="P807" s="94"/>
      <c r="Q807" s="94"/>
      <c r="R807" s="94"/>
    </row>
    <row r="808" spans="2:18">
      <c r="B808" s="93"/>
      <c r="C808" s="93"/>
      <c r="D808" s="93"/>
      <c r="E808" s="93"/>
      <c r="F808" s="94"/>
      <c r="G808" s="94"/>
      <c r="H808" s="94"/>
      <c r="I808" s="94"/>
      <c r="J808" s="94"/>
      <c r="K808" s="94"/>
      <c r="L808" s="94"/>
      <c r="M808" s="94"/>
      <c r="N808" s="94"/>
      <c r="O808" s="94"/>
      <c r="P808" s="94"/>
      <c r="Q808" s="94"/>
      <c r="R808" s="94"/>
    </row>
    <row r="809" spans="2:18">
      <c r="B809" s="93"/>
      <c r="C809" s="93"/>
      <c r="D809" s="93"/>
      <c r="E809" s="93"/>
      <c r="F809" s="94"/>
      <c r="G809" s="94"/>
      <c r="H809" s="94"/>
      <c r="I809" s="94"/>
      <c r="J809" s="94"/>
      <c r="K809" s="94"/>
      <c r="L809" s="94"/>
      <c r="M809" s="94"/>
      <c r="N809" s="94"/>
      <c r="O809" s="94"/>
      <c r="P809" s="94"/>
      <c r="Q809" s="94"/>
      <c r="R809" s="94"/>
    </row>
    <row r="810" spans="2:18">
      <c r="B810" s="93"/>
      <c r="C810" s="93"/>
      <c r="D810" s="93"/>
      <c r="E810" s="93"/>
      <c r="F810" s="94"/>
      <c r="G810" s="94"/>
      <c r="H810" s="94"/>
      <c r="I810" s="94"/>
      <c r="J810" s="94"/>
      <c r="K810" s="94"/>
      <c r="L810" s="94"/>
      <c r="M810" s="94"/>
      <c r="N810" s="94"/>
      <c r="O810" s="94"/>
      <c r="P810" s="94"/>
      <c r="Q810" s="94"/>
      <c r="R810" s="94"/>
    </row>
    <row r="811" spans="2:18">
      <c r="B811" s="93"/>
      <c r="C811" s="93"/>
      <c r="D811" s="93"/>
      <c r="E811" s="93"/>
      <c r="F811" s="94"/>
      <c r="G811" s="94"/>
      <c r="H811" s="94"/>
      <c r="I811" s="94"/>
      <c r="J811" s="94"/>
      <c r="K811" s="94"/>
      <c r="L811" s="94"/>
      <c r="M811" s="94"/>
      <c r="N811" s="94"/>
      <c r="O811" s="94"/>
      <c r="P811" s="94"/>
      <c r="Q811" s="94"/>
      <c r="R811" s="94"/>
    </row>
    <row r="812" spans="2:18">
      <c r="B812" s="93"/>
      <c r="C812" s="93"/>
      <c r="D812" s="93"/>
      <c r="E812" s="93"/>
      <c r="F812" s="94"/>
      <c r="G812" s="94"/>
      <c r="H812" s="94"/>
      <c r="I812" s="94"/>
      <c r="J812" s="94"/>
      <c r="K812" s="94"/>
      <c r="L812" s="94"/>
      <c r="M812" s="94"/>
      <c r="N812" s="94"/>
      <c r="O812" s="94"/>
      <c r="P812" s="94"/>
      <c r="Q812" s="94"/>
      <c r="R812" s="94"/>
    </row>
    <row r="813" spans="2:18">
      <c r="B813" s="93"/>
      <c r="C813" s="93"/>
      <c r="D813" s="93"/>
      <c r="E813" s="93"/>
      <c r="F813" s="94"/>
      <c r="G813" s="94"/>
      <c r="H813" s="94"/>
      <c r="I813" s="94"/>
      <c r="J813" s="94"/>
      <c r="K813" s="94"/>
      <c r="L813" s="94"/>
      <c r="M813" s="94"/>
      <c r="N813" s="94"/>
      <c r="O813" s="94"/>
      <c r="P813" s="94"/>
      <c r="Q813" s="94"/>
      <c r="R813" s="94"/>
    </row>
    <row r="814" spans="2:18">
      <c r="B814" s="93"/>
      <c r="C814" s="93"/>
      <c r="D814" s="93"/>
      <c r="E814" s="93"/>
      <c r="F814" s="94"/>
      <c r="G814" s="94"/>
      <c r="H814" s="94"/>
      <c r="I814" s="94"/>
      <c r="J814" s="94"/>
      <c r="K814" s="94"/>
      <c r="L814" s="94"/>
      <c r="M814" s="94"/>
      <c r="N814" s="94"/>
      <c r="O814" s="94"/>
      <c r="P814" s="94"/>
      <c r="Q814" s="94"/>
      <c r="R814" s="94"/>
    </row>
    <row r="815" spans="2:18">
      <c r="B815" s="93"/>
      <c r="C815" s="93"/>
      <c r="D815" s="93"/>
      <c r="E815" s="93"/>
      <c r="F815" s="94"/>
      <c r="G815" s="94"/>
      <c r="H815" s="94"/>
      <c r="I815" s="94"/>
      <c r="J815" s="94"/>
      <c r="K815" s="94"/>
      <c r="L815" s="94"/>
      <c r="M815" s="94"/>
      <c r="N815" s="94"/>
      <c r="O815" s="94"/>
      <c r="P815" s="94"/>
      <c r="Q815" s="94"/>
      <c r="R815" s="94"/>
    </row>
    <row r="816" spans="2:18">
      <c r="B816" s="93"/>
      <c r="C816" s="93"/>
      <c r="D816" s="93"/>
      <c r="E816" s="93"/>
      <c r="F816" s="94"/>
      <c r="G816" s="94"/>
      <c r="H816" s="94"/>
      <c r="I816" s="94"/>
      <c r="J816" s="94"/>
      <c r="K816" s="94"/>
      <c r="L816" s="94"/>
      <c r="M816" s="94"/>
      <c r="N816" s="94"/>
      <c r="O816" s="94"/>
      <c r="P816" s="94"/>
      <c r="Q816" s="94"/>
      <c r="R816" s="94"/>
    </row>
    <row r="817" spans="2:18">
      <c r="B817" s="93"/>
      <c r="C817" s="93"/>
      <c r="D817" s="93"/>
      <c r="E817" s="93"/>
      <c r="F817" s="94"/>
      <c r="G817" s="94"/>
      <c r="H817" s="94"/>
      <c r="I817" s="94"/>
      <c r="J817" s="94"/>
      <c r="K817" s="94"/>
      <c r="L817" s="94"/>
      <c r="M817" s="94"/>
      <c r="N817" s="94"/>
      <c r="O817" s="94"/>
      <c r="P817" s="94"/>
      <c r="Q817" s="94"/>
      <c r="R817" s="94"/>
    </row>
    <row r="818" spans="2:18">
      <c r="B818" s="93"/>
      <c r="C818" s="93"/>
      <c r="D818" s="93"/>
      <c r="E818" s="93"/>
      <c r="F818" s="94"/>
      <c r="G818" s="94"/>
      <c r="H818" s="94"/>
      <c r="I818" s="94"/>
      <c r="J818" s="94"/>
      <c r="K818" s="94"/>
      <c r="L818" s="94"/>
      <c r="M818" s="94"/>
      <c r="N818" s="94"/>
      <c r="O818" s="94"/>
      <c r="P818" s="94"/>
      <c r="Q818" s="94"/>
      <c r="R818" s="94"/>
    </row>
    <row r="819" spans="2:18">
      <c r="B819" s="93"/>
      <c r="C819" s="93"/>
      <c r="D819" s="93"/>
      <c r="E819" s="93"/>
      <c r="F819" s="94"/>
      <c r="G819" s="94"/>
      <c r="H819" s="94"/>
      <c r="I819" s="94"/>
      <c r="J819" s="94"/>
      <c r="K819" s="94"/>
      <c r="L819" s="94"/>
      <c r="M819" s="94"/>
      <c r="N819" s="94"/>
      <c r="O819" s="94"/>
      <c r="P819" s="94"/>
      <c r="Q819" s="94"/>
      <c r="R819" s="94"/>
    </row>
    <row r="820" spans="2:18">
      <c r="B820" s="93"/>
      <c r="C820" s="93"/>
      <c r="D820" s="93"/>
      <c r="E820" s="93"/>
      <c r="F820" s="94"/>
      <c r="G820" s="94"/>
      <c r="H820" s="94"/>
      <c r="I820" s="94"/>
      <c r="J820" s="94"/>
      <c r="K820" s="94"/>
      <c r="L820" s="94"/>
      <c r="M820" s="94"/>
      <c r="N820" s="94"/>
      <c r="O820" s="94"/>
      <c r="P820" s="94"/>
      <c r="Q820" s="94"/>
      <c r="R820" s="94"/>
    </row>
    <row r="821" spans="2:18">
      <c r="B821" s="93"/>
      <c r="C821" s="93"/>
      <c r="D821" s="93"/>
      <c r="E821" s="93"/>
      <c r="F821" s="94"/>
      <c r="G821" s="94"/>
      <c r="H821" s="94"/>
      <c r="I821" s="94"/>
      <c r="J821" s="94"/>
      <c r="K821" s="94"/>
      <c r="L821" s="94"/>
      <c r="M821" s="94"/>
      <c r="N821" s="94"/>
      <c r="O821" s="94"/>
      <c r="P821" s="94"/>
      <c r="Q821" s="94"/>
      <c r="R821" s="94"/>
    </row>
    <row r="822" spans="2:18">
      <c r="B822" s="93"/>
      <c r="C822" s="93"/>
      <c r="D822" s="93"/>
      <c r="E822" s="93"/>
      <c r="F822" s="94"/>
      <c r="G822" s="94"/>
      <c r="H822" s="94"/>
      <c r="I822" s="94"/>
      <c r="J822" s="94"/>
      <c r="K822" s="94"/>
      <c r="L822" s="94"/>
      <c r="M822" s="94"/>
      <c r="N822" s="94"/>
      <c r="O822" s="94"/>
      <c r="P822" s="94"/>
      <c r="Q822" s="94"/>
      <c r="R822" s="94"/>
    </row>
    <row r="823" spans="2:18">
      <c r="B823" s="93"/>
      <c r="C823" s="93"/>
      <c r="D823" s="93"/>
      <c r="E823" s="93"/>
      <c r="F823" s="94"/>
      <c r="G823" s="94"/>
      <c r="H823" s="94"/>
      <c r="I823" s="94"/>
      <c r="J823" s="94"/>
      <c r="K823" s="94"/>
      <c r="L823" s="94"/>
      <c r="M823" s="94"/>
      <c r="N823" s="94"/>
      <c r="O823" s="94"/>
      <c r="P823" s="94"/>
      <c r="Q823" s="94"/>
      <c r="R823" s="94"/>
    </row>
    <row r="824" spans="2:18">
      <c r="B824" s="93"/>
      <c r="C824" s="93"/>
      <c r="D824" s="93"/>
      <c r="E824" s="93"/>
      <c r="F824" s="94"/>
      <c r="G824" s="94"/>
      <c r="H824" s="94"/>
      <c r="I824" s="94"/>
      <c r="J824" s="94"/>
      <c r="K824" s="94"/>
      <c r="L824" s="94"/>
      <c r="M824" s="94"/>
      <c r="N824" s="94"/>
      <c r="O824" s="94"/>
      <c r="P824" s="94"/>
      <c r="Q824" s="94"/>
      <c r="R824" s="94"/>
    </row>
    <row r="825" spans="2:18">
      <c r="B825" s="93"/>
      <c r="C825" s="93"/>
      <c r="D825" s="93"/>
      <c r="E825" s="93"/>
      <c r="F825" s="94"/>
      <c r="G825" s="94"/>
      <c r="H825" s="94"/>
      <c r="I825" s="94"/>
      <c r="J825" s="94"/>
      <c r="K825" s="94"/>
      <c r="L825" s="94"/>
      <c r="M825" s="94"/>
      <c r="N825" s="94"/>
      <c r="O825" s="94"/>
      <c r="P825" s="94"/>
      <c r="Q825" s="94"/>
      <c r="R825" s="94"/>
    </row>
    <row r="826" spans="2:18">
      <c r="B826" s="93"/>
      <c r="C826" s="93"/>
      <c r="D826" s="93"/>
      <c r="E826" s="93"/>
      <c r="F826" s="94"/>
      <c r="G826" s="94"/>
      <c r="H826" s="94"/>
      <c r="I826" s="94"/>
      <c r="J826" s="94"/>
      <c r="K826" s="94"/>
      <c r="L826" s="94"/>
      <c r="M826" s="94"/>
      <c r="N826" s="94"/>
      <c r="O826" s="94"/>
      <c r="P826" s="94"/>
      <c r="Q826" s="94"/>
      <c r="R826" s="94"/>
    </row>
    <row r="827" spans="2:18">
      <c r="B827" s="93"/>
      <c r="C827" s="93"/>
      <c r="D827" s="93"/>
      <c r="E827" s="93"/>
      <c r="F827" s="94"/>
      <c r="G827" s="94"/>
      <c r="H827" s="94"/>
      <c r="I827" s="94"/>
      <c r="J827" s="94"/>
      <c r="K827" s="94"/>
      <c r="L827" s="94"/>
      <c r="M827" s="94"/>
      <c r="N827" s="94"/>
      <c r="O827" s="94"/>
      <c r="P827" s="94"/>
      <c r="Q827" s="94"/>
      <c r="R827" s="94"/>
    </row>
    <row r="828" spans="2:18">
      <c r="B828" s="93"/>
      <c r="C828" s="93"/>
      <c r="D828" s="93"/>
      <c r="E828" s="93"/>
      <c r="F828" s="94"/>
      <c r="G828" s="94"/>
      <c r="H828" s="94"/>
      <c r="I828" s="94"/>
      <c r="J828" s="94"/>
      <c r="K828" s="94"/>
      <c r="L828" s="94"/>
      <c r="M828" s="94"/>
      <c r="N828" s="94"/>
      <c r="O828" s="94"/>
      <c r="P828" s="94"/>
      <c r="Q828" s="94"/>
      <c r="R828" s="94"/>
    </row>
    <row r="829" spans="2:18">
      <c r="B829" s="93"/>
      <c r="C829" s="93"/>
      <c r="D829" s="93"/>
      <c r="E829" s="93"/>
      <c r="F829" s="94"/>
      <c r="G829" s="94"/>
      <c r="H829" s="94"/>
      <c r="I829" s="94"/>
      <c r="J829" s="94"/>
      <c r="K829" s="94"/>
      <c r="L829" s="94"/>
      <c r="M829" s="94"/>
      <c r="N829" s="94"/>
      <c r="O829" s="94"/>
      <c r="P829" s="94"/>
      <c r="Q829" s="94"/>
      <c r="R829" s="94"/>
    </row>
    <row r="830" spans="2:18">
      <c r="B830" s="93"/>
      <c r="C830" s="93"/>
      <c r="D830" s="93"/>
      <c r="E830" s="93"/>
      <c r="F830" s="94"/>
      <c r="G830" s="94"/>
      <c r="H830" s="94"/>
      <c r="I830" s="94"/>
      <c r="J830" s="94"/>
      <c r="K830" s="94"/>
      <c r="L830" s="94"/>
      <c r="M830" s="94"/>
      <c r="N830" s="94"/>
      <c r="O830" s="94"/>
      <c r="P830" s="94"/>
      <c r="Q830" s="94"/>
      <c r="R830" s="94"/>
    </row>
    <row r="831" spans="2:18">
      <c r="B831" s="93"/>
      <c r="C831" s="93"/>
      <c r="D831" s="93"/>
      <c r="E831" s="93"/>
      <c r="F831" s="94"/>
      <c r="G831" s="94"/>
      <c r="H831" s="94"/>
      <c r="I831" s="94"/>
      <c r="J831" s="94"/>
      <c r="K831" s="94"/>
      <c r="L831" s="94"/>
      <c r="M831" s="94"/>
      <c r="N831" s="94"/>
      <c r="O831" s="94"/>
      <c r="P831" s="94"/>
      <c r="Q831" s="94"/>
      <c r="R831" s="94"/>
    </row>
    <row r="832" spans="2:18">
      <c r="B832" s="93"/>
      <c r="C832" s="93"/>
      <c r="D832" s="93"/>
      <c r="E832" s="93"/>
      <c r="F832" s="94"/>
      <c r="G832" s="94"/>
      <c r="H832" s="94"/>
      <c r="I832" s="94"/>
      <c r="J832" s="94"/>
      <c r="K832" s="94"/>
      <c r="L832" s="94"/>
      <c r="M832" s="94"/>
      <c r="N832" s="94"/>
      <c r="O832" s="94"/>
      <c r="P832" s="94"/>
      <c r="Q832" s="94"/>
      <c r="R832" s="94"/>
    </row>
    <row r="833" spans="2:18">
      <c r="B833" s="93"/>
      <c r="C833" s="93"/>
      <c r="D833" s="93"/>
      <c r="E833" s="93"/>
      <c r="F833" s="94"/>
      <c r="G833" s="94"/>
      <c r="H833" s="94"/>
      <c r="I833" s="94"/>
      <c r="J833" s="94"/>
      <c r="K833" s="94"/>
      <c r="L833" s="94"/>
      <c r="M833" s="94"/>
      <c r="N833" s="94"/>
      <c r="O833" s="94"/>
      <c r="P833" s="94"/>
      <c r="Q833" s="94"/>
      <c r="R833" s="94"/>
    </row>
    <row r="834" spans="2:18">
      <c r="B834" s="93"/>
      <c r="C834" s="93"/>
      <c r="D834" s="93"/>
      <c r="E834" s="93"/>
      <c r="F834" s="94"/>
      <c r="G834" s="94"/>
      <c r="H834" s="94"/>
      <c r="I834" s="94"/>
      <c r="J834" s="94"/>
      <c r="K834" s="94"/>
      <c r="L834" s="94"/>
      <c r="M834" s="94"/>
      <c r="N834" s="94"/>
      <c r="O834" s="94"/>
      <c r="P834" s="94"/>
      <c r="Q834" s="94"/>
      <c r="R834" s="94"/>
    </row>
    <row r="835" spans="2:18">
      <c r="B835" s="93"/>
      <c r="C835" s="93"/>
      <c r="D835" s="93"/>
      <c r="E835" s="93"/>
      <c r="F835" s="94"/>
      <c r="G835" s="94"/>
      <c r="H835" s="94"/>
      <c r="I835" s="94"/>
      <c r="J835" s="94"/>
      <c r="K835" s="94"/>
      <c r="L835" s="94"/>
      <c r="M835" s="94"/>
      <c r="N835" s="94"/>
      <c r="O835" s="94"/>
      <c r="P835" s="94"/>
      <c r="Q835" s="94"/>
      <c r="R835" s="94"/>
    </row>
    <row r="836" spans="2:18">
      <c r="B836" s="93"/>
      <c r="C836" s="93"/>
      <c r="D836" s="93"/>
      <c r="E836" s="93"/>
      <c r="F836" s="94"/>
      <c r="G836" s="94"/>
      <c r="H836" s="94"/>
      <c r="I836" s="94"/>
      <c r="J836" s="94"/>
      <c r="K836" s="94"/>
      <c r="L836" s="94"/>
      <c r="M836" s="94"/>
      <c r="N836" s="94"/>
      <c r="O836" s="94"/>
      <c r="P836" s="94"/>
      <c r="Q836" s="94"/>
      <c r="R836" s="94"/>
    </row>
    <row r="837" spans="2:18">
      <c r="B837" s="93"/>
      <c r="C837" s="93"/>
      <c r="D837" s="93"/>
      <c r="E837" s="93"/>
      <c r="F837" s="94"/>
      <c r="G837" s="94"/>
      <c r="H837" s="94"/>
      <c r="I837" s="94"/>
      <c r="J837" s="94"/>
      <c r="K837" s="94"/>
      <c r="L837" s="94"/>
      <c r="M837" s="94"/>
      <c r="N837" s="94"/>
      <c r="O837" s="94"/>
      <c r="P837" s="94"/>
      <c r="Q837" s="94"/>
      <c r="R837" s="94"/>
    </row>
    <row r="838" spans="2:18">
      <c r="B838" s="93"/>
      <c r="C838" s="93"/>
      <c r="D838" s="93"/>
      <c r="E838" s="93"/>
      <c r="F838" s="94"/>
      <c r="G838" s="94"/>
      <c r="H838" s="94"/>
      <c r="I838" s="94"/>
      <c r="J838" s="94"/>
      <c r="K838" s="94"/>
      <c r="L838" s="94"/>
      <c r="M838" s="94"/>
      <c r="N838" s="94"/>
      <c r="O838" s="94"/>
      <c r="P838" s="94"/>
      <c r="Q838" s="94"/>
      <c r="R838" s="94"/>
    </row>
    <row r="839" spans="2:18">
      <c r="B839" s="93"/>
      <c r="C839" s="93"/>
      <c r="D839" s="93"/>
      <c r="E839" s="93"/>
      <c r="F839" s="94"/>
      <c r="G839" s="94"/>
      <c r="H839" s="94"/>
      <c r="I839" s="94"/>
      <c r="J839" s="94"/>
      <c r="K839" s="94"/>
      <c r="L839" s="94"/>
      <c r="M839" s="94"/>
      <c r="N839" s="94"/>
      <c r="O839" s="94"/>
      <c r="P839" s="94"/>
      <c r="Q839" s="94"/>
      <c r="R839" s="94"/>
    </row>
    <row r="840" spans="2:18">
      <c r="B840" s="93"/>
      <c r="C840" s="93"/>
      <c r="D840" s="93"/>
      <c r="E840" s="93"/>
      <c r="F840" s="94"/>
      <c r="G840" s="94"/>
      <c r="H840" s="94"/>
      <c r="I840" s="94"/>
      <c r="J840" s="94"/>
      <c r="K840" s="94"/>
      <c r="L840" s="94"/>
      <c r="M840" s="94"/>
      <c r="N840" s="94"/>
      <c r="O840" s="94"/>
      <c r="P840" s="94"/>
      <c r="Q840" s="94"/>
      <c r="R840" s="94"/>
    </row>
    <row r="841" spans="2:18">
      <c r="B841" s="93"/>
      <c r="C841" s="93"/>
      <c r="D841" s="93"/>
      <c r="E841" s="93"/>
      <c r="F841" s="94"/>
      <c r="G841" s="94"/>
      <c r="H841" s="94"/>
      <c r="I841" s="94"/>
      <c r="J841" s="94"/>
      <c r="K841" s="94"/>
      <c r="L841" s="94"/>
      <c r="M841" s="94"/>
      <c r="N841" s="94"/>
      <c r="O841" s="94"/>
      <c r="P841" s="94"/>
      <c r="Q841" s="94"/>
      <c r="R841" s="94"/>
    </row>
    <row r="842" spans="2:18">
      <c r="B842" s="93"/>
      <c r="C842" s="93"/>
      <c r="D842" s="93"/>
      <c r="E842" s="93"/>
      <c r="F842" s="94"/>
      <c r="G842" s="94"/>
      <c r="H842" s="94"/>
      <c r="I842" s="94"/>
      <c r="J842" s="94"/>
      <c r="K842" s="94"/>
      <c r="L842" s="94"/>
      <c r="M842" s="94"/>
      <c r="N842" s="94"/>
      <c r="O842" s="94"/>
      <c r="P842" s="94"/>
      <c r="Q842" s="94"/>
      <c r="R842" s="94"/>
    </row>
    <row r="843" spans="2:18">
      <c r="B843" s="93"/>
      <c r="C843" s="93"/>
      <c r="D843" s="93"/>
      <c r="E843" s="93"/>
      <c r="F843" s="94"/>
      <c r="G843" s="94"/>
      <c r="H843" s="94"/>
      <c r="I843" s="94"/>
      <c r="J843" s="94"/>
      <c r="K843" s="94"/>
      <c r="L843" s="94"/>
      <c r="M843" s="94"/>
      <c r="N843" s="94"/>
      <c r="O843" s="94"/>
      <c r="P843" s="94"/>
      <c r="Q843" s="94"/>
      <c r="R843" s="94"/>
    </row>
    <row r="844" spans="2:18">
      <c r="B844" s="93"/>
      <c r="C844" s="93"/>
      <c r="D844" s="93"/>
      <c r="E844" s="93"/>
      <c r="F844" s="94"/>
      <c r="G844" s="94"/>
      <c r="H844" s="94"/>
      <c r="I844" s="94"/>
      <c r="J844" s="94"/>
      <c r="K844" s="94"/>
      <c r="L844" s="94"/>
      <c r="M844" s="94"/>
      <c r="N844" s="94"/>
      <c r="O844" s="94"/>
      <c r="P844" s="94"/>
      <c r="Q844" s="94"/>
      <c r="R844" s="94"/>
    </row>
    <row r="845" spans="2:18">
      <c r="B845" s="93"/>
      <c r="C845" s="93"/>
      <c r="D845" s="93"/>
      <c r="E845" s="93"/>
      <c r="F845" s="94"/>
      <c r="G845" s="94"/>
      <c r="H845" s="94"/>
      <c r="I845" s="94"/>
      <c r="J845" s="94"/>
      <c r="K845" s="94"/>
      <c r="L845" s="94"/>
      <c r="M845" s="94"/>
      <c r="N845" s="94"/>
      <c r="O845" s="94"/>
      <c r="P845" s="94"/>
      <c r="Q845" s="94"/>
      <c r="R845" s="94"/>
    </row>
    <row r="846" spans="2:18">
      <c r="B846" s="93"/>
      <c r="C846" s="93"/>
      <c r="D846" s="93"/>
      <c r="E846" s="93"/>
      <c r="F846" s="94"/>
      <c r="G846" s="94"/>
      <c r="H846" s="94"/>
      <c r="I846" s="94"/>
      <c r="J846" s="94"/>
      <c r="K846" s="94"/>
      <c r="L846" s="94"/>
      <c r="M846" s="94"/>
      <c r="N846" s="94"/>
      <c r="O846" s="94"/>
      <c r="P846" s="94"/>
      <c r="Q846" s="94"/>
      <c r="R846" s="94"/>
    </row>
    <row r="847" spans="2:18">
      <c r="B847" s="93"/>
      <c r="C847" s="93"/>
      <c r="D847" s="93"/>
      <c r="E847" s="93"/>
      <c r="F847" s="94"/>
      <c r="G847" s="94"/>
      <c r="H847" s="94"/>
      <c r="I847" s="94"/>
      <c r="J847" s="94"/>
      <c r="K847" s="94"/>
      <c r="L847" s="94"/>
      <c r="M847" s="94"/>
      <c r="N847" s="94"/>
      <c r="O847" s="94"/>
      <c r="P847" s="94"/>
      <c r="Q847" s="94"/>
      <c r="R847" s="94"/>
    </row>
    <row r="848" spans="2:18">
      <c r="B848" s="93"/>
      <c r="C848" s="93"/>
      <c r="D848" s="93"/>
      <c r="E848" s="93"/>
      <c r="F848" s="94"/>
      <c r="G848" s="94"/>
      <c r="H848" s="94"/>
      <c r="I848" s="94"/>
      <c r="J848" s="94"/>
      <c r="K848" s="94"/>
      <c r="L848" s="94"/>
      <c r="M848" s="94"/>
      <c r="N848" s="94"/>
      <c r="O848" s="94"/>
      <c r="P848" s="94"/>
      <c r="Q848" s="94"/>
      <c r="R848" s="94"/>
    </row>
    <row r="849" spans="2:18">
      <c r="B849" s="93"/>
      <c r="C849" s="93"/>
      <c r="D849" s="93"/>
      <c r="E849" s="93"/>
      <c r="F849" s="94"/>
      <c r="G849" s="94"/>
      <c r="H849" s="94"/>
      <c r="I849" s="94"/>
      <c r="J849" s="94"/>
      <c r="K849" s="94"/>
      <c r="L849" s="94"/>
      <c r="M849" s="94"/>
      <c r="N849" s="94"/>
      <c r="O849" s="94"/>
      <c r="P849" s="94"/>
      <c r="Q849" s="94"/>
      <c r="R849" s="94"/>
    </row>
    <row r="850" spans="2:18">
      <c r="B850" s="93"/>
      <c r="C850" s="93"/>
      <c r="D850" s="93"/>
      <c r="E850" s="93"/>
      <c r="F850" s="94"/>
      <c r="G850" s="94"/>
      <c r="H850" s="94"/>
      <c r="I850" s="94"/>
      <c r="J850" s="94"/>
      <c r="K850" s="94"/>
      <c r="L850" s="94"/>
      <c r="M850" s="94"/>
      <c r="N850" s="94"/>
      <c r="O850" s="94"/>
      <c r="P850" s="94"/>
      <c r="Q850" s="94"/>
      <c r="R850" s="94"/>
    </row>
    <row r="851" spans="2:18">
      <c r="B851" s="93"/>
      <c r="C851" s="93"/>
      <c r="D851" s="93"/>
      <c r="E851" s="93"/>
      <c r="F851" s="94"/>
      <c r="G851" s="94"/>
      <c r="H851" s="94"/>
      <c r="I851" s="94"/>
      <c r="J851" s="94"/>
      <c r="K851" s="94"/>
      <c r="L851" s="94"/>
      <c r="M851" s="94"/>
      <c r="N851" s="94"/>
      <c r="O851" s="94"/>
      <c r="P851" s="94"/>
      <c r="Q851" s="94"/>
      <c r="R851" s="94"/>
    </row>
    <row r="852" spans="2:18">
      <c r="B852" s="93"/>
      <c r="C852" s="93"/>
      <c r="D852" s="93"/>
      <c r="E852" s="93"/>
      <c r="F852" s="94"/>
      <c r="G852" s="94"/>
      <c r="H852" s="94"/>
      <c r="I852" s="94"/>
      <c r="J852" s="94"/>
      <c r="K852" s="94"/>
      <c r="L852" s="94"/>
      <c r="M852" s="94"/>
      <c r="N852" s="94"/>
      <c r="O852" s="94"/>
      <c r="P852" s="94"/>
      <c r="Q852" s="94"/>
      <c r="R852" s="94"/>
    </row>
    <row r="853" spans="2:18">
      <c r="B853" s="93"/>
      <c r="C853" s="93"/>
      <c r="D853" s="93"/>
      <c r="E853" s="93"/>
      <c r="F853" s="94"/>
      <c r="G853" s="94"/>
      <c r="H853" s="94"/>
      <c r="I853" s="94"/>
      <c r="J853" s="94"/>
      <c r="K853" s="94"/>
      <c r="L853" s="94"/>
      <c r="M853" s="94"/>
      <c r="N853" s="94"/>
      <c r="O853" s="94"/>
      <c r="P853" s="94"/>
      <c r="Q853" s="94"/>
      <c r="R853" s="94"/>
    </row>
    <row r="854" spans="2:18">
      <c r="B854" s="93"/>
      <c r="C854" s="93"/>
      <c r="D854" s="93"/>
      <c r="E854" s="93"/>
      <c r="F854" s="94"/>
      <c r="G854" s="94"/>
      <c r="H854" s="94"/>
      <c r="I854" s="94"/>
      <c r="J854" s="94"/>
      <c r="K854" s="94"/>
      <c r="L854" s="94"/>
      <c r="M854" s="94"/>
      <c r="N854" s="94"/>
      <c r="O854" s="94"/>
      <c r="P854" s="94"/>
      <c r="Q854" s="94"/>
      <c r="R854" s="94"/>
    </row>
    <row r="855" spans="2:18">
      <c r="B855" s="93"/>
      <c r="C855" s="93"/>
      <c r="D855" s="93"/>
      <c r="E855" s="93"/>
      <c r="F855" s="94"/>
      <c r="G855" s="94"/>
      <c r="H855" s="94"/>
      <c r="I855" s="94"/>
      <c r="J855" s="94"/>
      <c r="K855" s="94"/>
      <c r="L855" s="94"/>
      <c r="M855" s="94"/>
      <c r="N855" s="94"/>
      <c r="O855" s="94"/>
      <c r="P855" s="94"/>
      <c r="Q855" s="94"/>
      <c r="R855" s="94"/>
    </row>
    <row r="856" spans="2:18">
      <c r="B856" s="93"/>
      <c r="C856" s="93"/>
      <c r="D856" s="93"/>
      <c r="E856" s="93"/>
      <c r="F856" s="94"/>
      <c r="G856" s="94"/>
      <c r="H856" s="94"/>
      <c r="I856" s="94"/>
      <c r="J856" s="94"/>
      <c r="K856" s="94"/>
      <c r="L856" s="94"/>
      <c r="M856" s="94"/>
      <c r="N856" s="94"/>
      <c r="O856" s="94"/>
      <c r="P856" s="94"/>
      <c r="Q856" s="94"/>
      <c r="R856" s="94"/>
    </row>
    <row r="857" spans="2:18">
      <c r="B857" s="93"/>
      <c r="C857" s="93"/>
      <c r="D857" s="93"/>
      <c r="E857" s="93"/>
      <c r="F857" s="94"/>
      <c r="G857" s="94"/>
      <c r="H857" s="94"/>
      <c r="I857" s="94"/>
      <c r="J857" s="94"/>
      <c r="K857" s="94"/>
      <c r="L857" s="94"/>
      <c r="M857" s="94"/>
      <c r="N857" s="94"/>
      <c r="O857" s="94"/>
      <c r="P857" s="94"/>
      <c r="Q857" s="94"/>
      <c r="R857" s="94"/>
    </row>
    <row r="858" spans="2:18">
      <c r="B858" s="93"/>
      <c r="C858" s="93"/>
      <c r="D858" s="93"/>
      <c r="E858" s="93"/>
      <c r="F858" s="94"/>
      <c r="G858" s="94"/>
      <c r="H858" s="94"/>
      <c r="I858" s="94"/>
      <c r="J858" s="94"/>
      <c r="K858" s="94"/>
      <c r="L858" s="94"/>
      <c r="M858" s="94"/>
      <c r="N858" s="94"/>
      <c r="O858" s="94"/>
      <c r="P858" s="94"/>
      <c r="Q858" s="94"/>
      <c r="R858" s="94"/>
    </row>
    <row r="859" spans="2:18">
      <c r="B859" s="93"/>
      <c r="C859" s="93"/>
      <c r="D859" s="93"/>
      <c r="E859" s="93"/>
      <c r="F859" s="94"/>
      <c r="G859" s="94"/>
      <c r="H859" s="94"/>
      <c r="I859" s="94"/>
      <c r="J859" s="94"/>
      <c r="K859" s="94"/>
      <c r="L859" s="94"/>
      <c r="M859" s="94"/>
      <c r="N859" s="94"/>
      <c r="O859" s="94"/>
      <c r="P859" s="94"/>
      <c r="Q859" s="94"/>
      <c r="R859" s="94"/>
    </row>
    <row r="860" spans="2:18">
      <c r="B860" s="93"/>
      <c r="C860" s="93"/>
      <c r="D860" s="93"/>
      <c r="E860" s="93"/>
      <c r="F860" s="94"/>
      <c r="G860" s="94"/>
      <c r="H860" s="94"/>
      <c r="I860" s="94"/>
      <c r="J860" s="94"/>
      <c r="K860" s="94"/>
      <c r="L860" s="94"/>
      <c r="M860" s="94"/>
      <c r="N860" s="94"/>
      <c r="O860" s="94"/>
      <c r="P860" s="94"/>
      <c r="Q860" s="94"/>
      <c r="R860" s="94"/>
    </row>
    <row r="861" spans="2:18">
      <c r="B861" s="93"/>
      <c r="C861" s="93"/>
      <c r="D861" s="93"/>
      <c r="E861" s="93"/>
      <c r="F861" s="94"/>
      <c r="G861" s="94"/>
      <c r="H861" s="94"/>
      <c r="I861" s="94"/>
      <c r="J861" s="94"/>
      <c r="K861" s="94"/>
      <c r="L861" s="94"/>
      <c r="M861" s="94"/>
      <c r="N861" s="94"/>
      <c r="O861" s="94"/>
      <c r="P861" s="94"/>
      <c r="Q861" s="94"/>
      <c r="R861" s="94"/>
    </row>
    <row r="862" spans="2:18">
      <c r="B862" s="93"/>
      <c r="C862" s="93"/>
      <c r="D862" s="93"/>
      <c r="E862" s="93"/>
      <c r="F862" s="94"/>
      <c r="G862" s="94"/>
      <c r="H862" s="94"/>
      <c r="I862" s="94"/>
      <c r="J862" s="94"/>
      <c r="K862" s="94"/>
      <c r="L862" s="94"/>
      <c r="M862" s="94"/>
      <c r="N862" s="94"/>
      <c r="O862" s="94"/>
      <c r="P862" s="94"/>
      <c r="Q862" s="94"/>
      <c r="R862" s="94"/>
    </row>
    <row r="863" spans="2:18">
      <c r="B863" s="93"/>
      <c r="C863" s="93"/>
      <c r="D863" s="93"/>
      <c r="E863" s="93"/>
      <c r="F863" s="94"/>
      <c r="G863" s="94"/>
      <c r="H863" s="94"/>
      <c r="I863" s="94"/>
      <c r="J863" s="94"/>
      <c r="K863" s="94"/>
      <c r="L863" s="94"/>
      <c r="M863" s="94"/>
      <c r="N863" s="94"/>
      <c r="O863" s="94"/>
      <c r="P863" s="94"/>
      <c r="Q863" s="94"/>
      <c r="R863" s="94"/>
    </row>
    <row r="864" spans="2:18">
      <c r="B864" s="93"/>
      <c r="C864" s="93"/>
      <c r="D864" s="93"/>
      <c r="E864" s="93"/>
      <c r="F864" s="94"/>
      <c r="G864" s="94"/>
      <c r="H864" s="94"/>
      <c r="I864" s="94"/>
      <c r="J864" s="94"/>
      <c r="K864" s="94"/>
      <c r="L864" s="94"/>
      <c r="M864" s="94"/>
      <c r="N864" s="94"/>
      <c r="O864" s="94"/>
      <c r="P864" s="94"/>
      <c r="Q864" s="94"/>
      <c r="R864" s="94"/>
    </row>
    <row r="865" spans="2:18">
      <c r="B865" s="93"/>
      <c r="C865" s="93"/>
      <c r="D865" s="93"/>
      <c r="E865" s="93"/>
      <c r="F865" s="94"/>
      <c r="G865" s="94"/>
      <c r="H865" s="94"/>
      <c r="I865" s="94"/>
      <c r="J865" s="94"/>
      <c r="K865" s="94"/>
      <c r="L865" s="94"/>
      <c r="M865" s="94"/>
      <c r="N865" s="94"/>
      <c r="O865" s="94"/>
      <c r="P865" s="94"/>
      <c r="Q865" s="94"/>
      <c r="R865" s="94"/>
    </row>
    <row r="866" spans="2:18">
      <c r="B866" s="93"/>
      <c r="C866" s="93"/>
      <c r="D866" s="93"/>
      <c r="E866" s="93"/>
      <c r="F866" s="94"/>
      <c r="G866" s="94"/>
      <c r="H866" s="94"/>
      <c r="I866" s="94"/>
      <c r="J866" s="94"/>
      <c r="K866" s="94"/>
      <c r="L866" s="94"/>
      <c r="M866" s="94"/>
      <c r="N866" s="94"/>
      <c r="O866" s="94"/>
      <c r="P866" s="94"/>
      <c r="Q866" s="94"/>
      <c r="R866" s="94"/>
    </row>
    <row r="867" spans="2:18">
      <c r="B867" s="93"/>
      <c r="C867" s="93"/>
      <c r="D867" s="93"/>
      <c r="E867" s="93"/>
      <c r="F867" s="94"/>
      <c r="G867" s="94"/>
      <c r="H867" s="94"/>
      <c r="I867" s="94"/>
      <c r="J867" s="94"/>
      <c r="K867" s="94"/>
      <c r="L867" s="94"/>
      <c r="M867" s="94"/>
      <c r="N867" s="94"/>
      <c r="O867" s="94"/>
      <c r="P867" s="94"/>
      <c r="Q867" s="94"/>
      <c r="R867" s="94"/>
    </row>
    <row r="868" spans="2:18">
      <c r="B868" s="93"/>
      <c r="C868" s="93"/>
      <c r="D868" s="93"/>
      <c r="E868" s="93"/>
      <c r="F868" s="94"/>
      <c r="G868" s="94"/>
      <c r="H868" s="94"/>
      <c r="I868" s="94"/>
      <c r="J868" s="94"/>
      <c r="K868" s="94"/>
      <c r="L868" s="94"/>
      <c r="M868" s="94"/>
      <c r="N868" s="94"/>
      <c r="O868" s="94"/>
      <c r="P868" s="94"/>
      <c r="Q868" s="94"/>
      <c r="R868" s="94"/>
    </row>
    <row r="869" spans="2:18">
      <c r="B869" s="93"/>
      <c r="C869" s="93"/>
      <c r="D869" s="93"/>
      <c r="E869" s="93"/>
      <c r="F869" s="94"/>
      <c r="G869" s="94"/>
      <c r="H869" s="94"/>
      <c r="I869" s="94"/>
      <c r="J869" s="94"/>
      <c r="K869" s="94"/>
      <c r="L869" s="94"/>
      <c r="M869" s="94"/>
      <c r="N869" s="94"/>
      <c r="O869" s="94"/>
      <c r="P869" s="94"/>
      <c r="Q869" s="94"/>
      <c r="R869" s="94"/>
    </row>
    <row r="870" spans="2:18">
      <c r="B870" s="93"/>
      <c r="C870" s="93"/>
      <c r="D870" s="93"/>
      <c r="E870" s="93"/>
      <c r="F870" s="94"/>
      <c r="G870" s="94"/>
      <c r="H870" s="94"/>
      <c r="I870" s="94"/>
      <c r="J870" s="94"/>
      <c r="K870" s="94"/>
      <c r="L870" s="94"/>
      <c r="M870" s="94"/>
      <c r="N870" s="94"/>
      <c r="O870" s="94"/>
      <c r="P870" s="94"/>
      <c r="Q870" s="94"/>
      <c r="R870" s="94"/>
    </row>
    <row r="871" spans="2:18">
      <c r="B871" s="93"/>
      <c r="C871" s="93"/>
      <c r="D871" s="93"/>
      <c r="E871" s="93"/>
      <c r="F871" s="94"/>
      <c r="G871" s="94"/>
      <c r="H871" s="94"/>
      <c r="I871" s="94"/>
      <c r="J871" s="94"/>
      <c r="K871" s="94"/>
      <c r="L871" s="94"/>
      <c r="M871" s="94"/>
      <c r="N871" s="94"/>
      <c r="O871" s="94"/>
      <c r="P871" s="94"/>
      <c r="Q871" s="94"/>
      <c r="R871" s="94"/>
    </row>
    <row r="872" spans="2:18">
      <c r="B872" s="93"/>
      <c r="C872" s="93"/>
      <c r="D872" s="93"/>
      <c r="E872" s="93"/>
      <c r="F872" s="94"/>
      <c r="G872" s="94"/>
      <c r="H872" s="94"/>
      <c r="I872" s="94"/>
      <c r="J872" s="94"/>
      <c r="K872" s="94"/>
      <c r="L872" s="94"/>
      <c r="M872" s="94"/>
      <c r="N872" s="94"/>
      <c r="O872" s="94"/>
      <c r="P872" s="94"/>
      <c r="Q872" s="94"/>
      <c r="R872" s="94"/>
    </row>
    <row r="873" spans="2:18">
      <c r="B873" s="93"/>
      <c r="C873" s="93"/>
      <c r="D873" s="93"/>
      <c r="E873" s="93"/>
      <c r="F873" s="94"/>
      <c r="G873" s="94"/>
      <c r="H873" s="94"/>
      <c r="I873" s="94"/>
      <c r="J873" s="94"/>
      <c r="K873" s="94"/>
      <c r="L873" s="94"/>
      <c r="M873" s="94"/>
      <c r="N873" s="94"/>
      <c r="O873" s="94"/>
      <c r="P873" s="94"/>
      <c r="Q873" s="94"/>
      <c r="R873" s="94"/>
    </row>
    <row r="874" spans="2:18">
      <c r="B874" s="93"/>
      <c r="C874" s="93"/>
      <c r="D874" s="93"/>
      <c r="E874" s="93"/>
      <c r="F874" s="94"/>
      <c r="G874" s="94"/>
      <c r="H874" s="94"/>
      <c r="I874" s="94"/>
      <c r="J874" s="94"/>
      <c r="K874" s="94"/>
      <c r="L874" s="94"/>
      <c r="M874" s="94"/>
      <c r="N874" s="94"/>
      <c r="O874" s="94"/>
      <c r="P874" s="94"/>
      <c r="Q874" s="94"/>
      <c r="R874" s="94"/>
    </row>
    <row r="875" spans="2:18">
      <c r="B875" s="93"/>
      <c r="C875" s="93"/>
      <c r="D875" s="93"/>
      <c r="E875" s="93"/>
      <c r="F875" s="94"/>
      <c r="G875" s="94"/>
      <c r="H875" s="94"/>
      <c r="I875" s="94"/>
      <c r="J875" s="94"/>
      <c r="K875" s="94"/>
      <c r="L875" s="94"/>
      <c r="M875" s="94"/>
      <c r="N875" s="94"/>
      <c r="O875" s="94"/>
      <c r="P875" s="94"/>
      <c r="Q875" s="94"/>
      <c r="R875" s="94"/>
    </row>
    <row r="876" spans="2:18">
      <c r="B876" s="93"/>
      <c r="C876" s="93"/>
      <c r="D876" s="93"/>
      <c r="E876" s="93"/>
      <c r="F876" s="94"/>
      <c r="G876" s="94"/>
      <c r="H876" s="94"/>
      <c r="I876" s="94"/>
      <c r="J876" s="94"/>
      <c r="K876" s="94"/>
      <c r="L876" s="94"/>
      <c r="M876" s="94"/>
      <c r="N876" s="94"/>
      <c r="O876" s="94"/>
      <c r="P876" s="94"/>
      <c r="Q876" s="94"/>
      <c r="R876" s="94"/>
    </row>
    <row r="877" spans="2:18">
      <c r="B877" s="93"/>
      <c r="C877" s="93"/>
      <c r="D877" s="93"/>
      <c r="E877" s="93"/>
      <c r="F877" s="94"/>
      <c r="G877" s="94"/>
      <c r="H877" s="94"/>
      <c r="I877" s="94"/>
      <c r="J877" s="94"/>
      <c r="K877" s="94"/>
      <c r="L877" s="94"/>
      <c r="M877" s="94"/>
      <c r="N877" s="94"/>
      <c r="O877" s="94"/>
      <c r="P877" s="94"/>
      <c r="Q877" s="94"/>
      <c r="R877" s="94"/>
    </row>
    <row r="878" spans="2:18">
      <c r="B878" s="93"/>
      <c r="C878" s="93"/>
      <c r="D878" s="93"/>
      <c r="E878" s="93"/>
      <c r="F878" s="94"/>
      <c r="G878" s="94"/>
      <c r="H878" s="94"/>
      <c r="I878" s="94"/>
      <c r="J878" s="94"/>
      <c r="K878" s="94"/>
      <c r="L878" s="94"/>
      <c r="M878" s="94"/>
      <c r="N878" s="94"/>
      <c r="O878" s="94"/>
      <c r="P878" s="94"/>
      <c r="Q878" s="94"/>
      <c r="R878" s="94"/>
    </row>
    <row r="879" spans="2:18">
      <c r="B879" s="93"/>
      <c r="C879" s="93"/>
      <c r="D879" s="93"/>
      <c r="E879" s="93"/>
      <c r="F879" s="94"/>
      <c r="G879" s="94"/>
      <c r="H879" s="94"/>
      <c r="I879" s="94"/>
      <c r="J879" s="94"/>
      <c r="K879" s="94"/>
      <c r="L879" s="94"/>
      <c r="M879" s="94"/>
      <c r="N879" s="94"/>
      <c r="O879" s="94"/>
      <c r="P879" s="94"/>
      <c r="Q879" s="94"/>
      <c r="R879" s="94"/>
    </row>
    <row r="880" spans="2:18">
      <c r="B880" s="93"/>
      <c r="C880" s="93"/>
      <c r="D880" s="93"/>
      <c r="E880" s="93"/>
      <c r="F880" s="94"/>
      <c r="G880" s="94"/>
      <c r="H880" s="94"/>
      <c r="I880" s="94"/>
      <c r="J880" s="94"/>
      <c r="K880" s="94"/>
      <c r="L880" s="94"/>
      <c r="M880" s="94"/>
      <c r="N880" s="94"/>
      <c r="O880" s="94"/>
      <c r="P880" s="94"/>
      <c r="Q880" s="94"/>
      <c r="R880" s="94"/>
    </row>
    <row r="881" spans="2:18">
      <c r="B881" s="93"/>
      <c r="C881" s="93"/>
      <c r="D881" s="93"/>
      <c r="E881" s="93"/>
      <c r="F881" s="94"/>
      <c r="G881" s="94"/>
      <c r="H881" s="94"/>
      <c r="I881" s="94"/>
      <c r="J881" s="94"/>
      <c r="K881" s="94"/>
      <c r="L881" s="94"/>
      <c r="M881" s="94"/>
      <c r="N881" s="94"/>
      <c r="O881" s="94"/>
      <c r="P881" s="94"/>
      <c r="Q881" s="94"/>
      <c r="R881" s="94"/>
    </row>
    <row r="882" spans="2:18">
      <c r="B882" s="93"/>
      <c r="C882" s="93"/>
      <c r="D882" s="93"/>
      <c r="E882" s="93"/>
      <c r="F882" s="94"/>
      <c r="G882" s="94"/>
      <c r="H882" s="94"/>
      <c r="I882" s="94"/>
      <c r="J882" s="94"/>
      <c r="K882" s="94"/>
      <c r="L882" s="94"/>
      <c r="M882" s="94"/>
      <c r="N882" s="94"/>
      <c r="O882" s="94"/>
      <c r="P882" s="94"/>
      <c r="Q882" s="94"/>
      <c r="R882" s="94"/>
    </row>
    <row r="883" spans="2:18">
      <c r="B883" s="93"/>
      <c r="C883" s="93"/>
      <c r="D883" s="93"/>
      <c r="E883" s="93"/>
      <c r="F883" s="94"/>
      <c r="G883" s="94"/>
      <c r="H883" s="94"/>
      <c r="I883" s="94"/>
      <c r="J883" s="94"/>
      <c r="K883" s="94"/>
      <c r="L883" s="94"/>
      <c r="M883" s="94"/>
      <c r="N883" s="94"/>
      <c r="O883" s="94"/>
      <c r="P883" s="94"/>
      <c r="Q883" s="94"/>
      <c r="R883" s="94"/>
    </row>
    <row r="884" spans="2:18">
      <c r="B884" s="93"/>
      <c r="C884" s="93"/>
      <c r="D884" s="93"/>
      <c r="E884" s="93"/>
      <c r="F884" s="94"/>
      <c r="G884" s="94"/>
      <c r="H884" s="94"/>
      <c r="I884" s="94"/>
      <c r="J884" s="94"/>
      <c r="K884" s="94"/>
      <c r="L884" s="94"/>
      <c r="M884" s="94"/>
      <c r="N884" s="94"/>
      <c r="O884" s="94"/>
      <c r="P884" s="94"/>
      <c r="Q884" s="94"/>
      <c r="R884" s="94"/>
    </row>
    <row r="885" spans="2:18">
      <c r="B885" s="93"/>
      <c r="C885" s="93"/>
      <c r="D885" s="93"/>
      <c r="E885" s="93"/>
      <c r="F885" s="94"/>
      <c r="G885" s="94"/>
      <c r="H885" s="94"/>
      <c r="I885" s="94"/>
      <c r="J885" s="94"/>
      <c r="K885" s="94"/>
      <c r="L885" s="94"/>
      <c r="M885" s="94"/>
      <c r="N885" s="94"/>
      <c r="O885" s="94"/>
      <c r="P885" s="94"/>
      <c r="Q885" s="94"/>
      <c r="R885" s="94"/>
    </row>
    <row r="886" spans="2:18">
      <c r="B886" s="93"/>
      <c r="C886" s="93"/>
      <c r="D886" s="93"/>
      <c r="E886" s="93"/>
      <c r="F886" s="94"/>
      <c r="G886" s="94"/>
      <c r="H886" s="94"/>
      <c r="I886" s="94"/>
      <c r="J886" s="94"/>
      <c r="K886" s="94"/>
      <c r="L886" s="94"/>
      <c r="M886" s="94"/>
      <c r="N886" s="94"/>
      <c r="O886" s="94"/>
      <c r="P886" s="94"/>
      <c r="Q886" s="94"/>
      <c r="R886" s="94"/>
    </row>
    <row r="887" spans="2:18">
      <c r="B887" s="93"/>
      <c r="C887" s="93"/>
      <c r="D887" s="93"/>
      <c r="E887" s="93"/>
      <c r="F887" s="94"/>
      <c r="G887" s="94"/>
      <c r="H887" s="94"/>
      <c r="I887" s="94"/>
      <c r="J887" s="94"/>
      <c r="K887" s="94"/>
      <c r="L887" s="94"/>
      <c r="M887" s="94"/>
      <c r="N887" s="94"/>
      <c r="O887" s="94"/>
      <c r="P887" s="94"/>
      <c r="Q887" s="94"/>
      <c r="R887" s="94"/>
    </row>
    <row r="888" spans="2:18">
      <c r="B888" s="93"/>
      <c r="C888" s="93"/>
      <c r="D888" s="93"/>
      <c r="E888" s="93"/>
      <c r="F888" s="94"/>
      <c r="G888" s="94"/>
      <c r="H888" s="94"/>
      <c r="I888" s="94"/>
      <c r="J888" s="94"/>
      <c r="K888" s="94"/>
      <c r="L888" s="94"/>
      <c r="M888" s="94"/>
      <c r="N888" s="94"/>
      <c r="O888" s="94"/>
      <c r="P888" s="94"/>
      <c r="Q888" s="94"/>
      <c r="R888" s="94"/>
    </row>
    <row r="889" spans="2:18">
      <c r="B889" s="93"/>
      <c r="C889" s="93"/>
      <c r="D889" s="93"/>
      <c r="E889" s="93"/>
      <c r="F889" s="94"/>
      <c r="G889" s="94"/>
      <c r="H889" s="94"/>
      <c r="I889" s="94"/>
      <c r="J889" s="94"/>
      <c r="K889" s="94"/>
      <c r="L889" s="94"/>
      <c r="M889" s="94"/>
      <c r="N889" s="94"/>
      <c r="O889" s="94"/>
      <c r="P889" s="94"/>
      <c r="Q889" s="94"/>
      <c r="R889" s="94"/>
    </row>
    <row r="890" spans="2:18">
      <c r="B890" s="93"/>
      <c r="C890" s="93"/>
      <c r="D890" s="93"/>
      <c r="E890" s="93"/>
      <c r="F890" s="94"/>
      <c r="G890" s="94"/>
      <c r="H890" s="94"/>
      <c r="I890" s="94"/>
      <c r="J890" s="94"/>
      <c r="K890" s="94"/>
      <c r="L890" s="94"/>
      <c r="M890" s="94"/>
      <c r="N890" s="94"/>
      <c r="O890" s="94"/>
      <c r="P890" s="94"/>
      <c r="Q890" s="94"/>
      <c r="R890" s="94"/>
    </row>
    <row r="891" spans="2:18">
      <c r="B891" s="93"/>
      <c r="C891" s="93"/>
      <c r="D891" s="93"/>
      <c r="E891" s="93"/>
      <c r="F891" s="94"/>
      <c r="G891" s="94"/>
      <c r="H891" s="94"/>
      <c r="I891" s="94"/>
      <c r="J891" s="94"/>
      <c r="K891" s="94"/>
      <c r="L891" s="94"/>
      <c r="M891" s="94"/>
      <c r="N891" s="94"/>
      <c r="O891" s="94"/>
      <c r="P891" s="94"/>
      <c r="Q891" s="94"/>
      <c r="R891" s="94"/>
    </row>
    <row r="892" spans="2:18">
      <c r="B892" s="93"/>
      <c r="C892" s="93"/>
      <c r="D892" s="93"/>
      <c r="E892" s="93"/>
      <c r="F892" s="94"/>
      <c r="G892" s="94"/>
      <c r="H892" s="94"/>
      <c r="I892" s="94"/>
      <c r="J892" s="94"/>
      <c r="K892" s="94"/>
      <c r="L892" s="94"/>
      <c r="M892" s="94"/>
      <c r="N892" s="94"/>
      <c r="O892" s="94"/>
      <c r="P892" s="94"/>
      <c r="Q892" s="94"/>
      <c r="R892" s="94"/>
    </row>
    <row r="893" spans="2:18">
      <c r="B893" s="93"/>
      <c r="C893" s="93"/>
      <c r="D893" s="93"/>
      <c r="E893" s="93"/>
      <c r="F893" s="94"/>
      <c r="G893" s="94"/>
      <c r="H893" s="94"/>
      <c r="I893" s="94"/>
      <c r="J893" s="94"/>
      <c r="K893" s="94"/>
      <c r="L893" s="94"/>
      <c r="M893" s="94"/>
      <c r="N893" s="94"/>
      <c r="O893" s="94"/>
      <c r="P893" s="94"/>
      <c r="Q893" s="94"/>
      <c r="R893" s="94"/>
    </row>
    <row r="894" spans="2:18">
      <c r="B894" s="93"/>
      <c r="C894" s="93"/>
      <c r="D894" s="93"/>
      <c r="E894" s="93"/>
      <c r="F894" s="94"/>
      <c r="G894" s="94"/>
      <c r="H894" s="94"/>
      <c r="I894" s="94"/>
      <c r="J894" s="94"/>
      <c r="K894" s="94"/>
      <c r="L894" s="94"/>
      <c r="M894" s="94"/>
      <c r="N894" s="94"/>
      <c r="O894" s="94"/>
      <c r="P894" s="94"/>
      <c r="Q894" s="94"/>
      <c r="R894" s="94"/>
    </row>
    <row r="895" spans="2:18">
      <c r="B895" s="93"/>
      <c r="C895" s="93"/>
      <c r="D895" s="93"/>
      <c r="E895" s="93"/>
      <c r="F895" s="94"/>
      <c r="G895" s="94"/>
      <c r="H895" s="94"/>
      <c r="I895" s="94"/>
      <c r="J895" s="94"/>
      <c r="K895" s="94"/>
      <c r="L895" s="94"/>
      <c r="M895" s="94"/>
      <c r="N895" s="94"/>
      <c r="O895" s="94"/>
      <c r="P895" s="94"/>
      <c r="Q895" s="94"/>
      <c r="R895" s="94"/>
    </row>
    <row r="896" spans="2:18">
      <c r="B896" s="93"/>
      <c r="C896" s="93"/>
      <c r="D896" s="93"/>
      <c r="E896" s="93"/>
      <c r="F896" s="94"/>
      <c r="G896" s="94"/>
      <c r="H896" s="94"/>
      <c r="I896" s="94"/>
      <c r="J896" s="94"/>
      <c r="K896" s="94"/>
      <c r="L896" s="94"/>
      <c r="M896" s="94"/>
      <c r="N896" s="94"/>
      <c r="O896" s="94"/>
      <c r="P896" s="94"/>
      <c r="Q896" s="94"/>
      <c r="R896" s="94"/>
    </row>
    <row r="897" spans="2:18">
      <c r="B897" s="93"/>
      <c r="C897" s="93"/>
      <c r="D897" s="93"/>
      <c r="E897" s="93"/>
      <c r="F897" s="94"/>
      <c r="G897" s="94"/>
      <c r="H897" s="94"/>
      <c r="I897" s="94"/>
      <c r="J897" s="94"/>
      <c r="K897" s="94"/>
      <c r="L897" s="94"/>
      <c r="M897" s="94"/>
      <c r="N897" s="94"/>
      <c r="O897" s="94"/>
      <c r="P897" s="94"/>
      <c r="Q897" s="94"/>
      <c r="R897" s="94"/>
    </row>
    <row r="898" spans="2:18">
      <c r="B898" s="93"/>
      <c r="C898" s="93"/>
      <c r="D898" s="93"/>
      <c r="E898" s="93"/>
      <c r="F898" s="94"/>
      <c r="G898" s="94"/>
      <c r="H898" s="94"/>
      <c r="I898" s="94"/>
      <c r="J898" s="94"/>
      <c r="K898" s="94"/>
      <c r="L898" s="94"/>
      <c r="M898" s="94"/>
      <c r="N898" s="94"/>
      <c r="O898" s="94"/>
      <c r="P898" s="94"/>
      <c r="Q898" s="94"/>
      <c r="R898" s="94"/>
    </row>
    <row r="899" spans="2:18">
      <c r="B899" s="93"/>
      <c r="C899" s="93"/>
      <c r="D899" s="93"/>
      <c r="E899" s="93"/>
      <c r="F899" s="94"/>
      <c r="G899" s="94"/>
      <c r="H899" s="94"/>
      <c r="I899" s="94"/>
      <c r="J899" s="94"/>
      <c r="K899" s="94"/>
      <c r="L899" s="94"/>
      <c r="M899" s="94"/>
      <c r="N899" s="94"/>
      <c r="O899" s="94"/>
      <c r="P899" s="94"/>
      <c r="Q899" s="94"/>
      <c r="R899" s="94"/>
    </row>
    <row r="900" spans="2:18">
      <c r="B900" s="93"/>
      <c r="C900" s="93"/>
      <c r="D900" s="93"/>
      <c r="E900" s="93"/>
      <c r="F900" s="94"/>
      <c r="G900" s="94"/>
      <c r="H900" s="94"/>
      <c r="I900" s="94"/>
      <c r="J900" s="94"/>
      <c r="K900" s="94"/>
      <c r="L900" s="94"/>
      <c r="M900" s="94"/>
      <c r="N900" s="94"/>
      <c r="O900" s="94"/>
      <c r="P900" s="94"/>
      <c r="Q900" s="94"/>
      <c r="R900" s="94"/>
    </row>
    <row r="901" spans="2:18">
      <c r="B901" s="93"/>
      <c r="C901" s="93"/>
      <c r="D901" s="93"/>
      <c r="E901" s="93"/>
      <c r="F901" s="94"/>
      <c r="G901" s="94"/>
      <c r="H901" s="94"/>
      <c r="I901" s="94"/>
      <c r="J901" s="94"/>
      <c r="K901" s="94"/>
      <c r="L901" s="94"/>
      <c r="M901" s="94"/>
      <c r="N901" s="94"/>
      <c r="O901" s="94"/>
      <c r="P901" s="94"/>
      <c r="Q901" s="94"/>
      <c r="R901" s="94"/>
    </row>
    <row r="902" spans="2:18">
      <c r="B902" s="93"/>
      <c r="C902" s="93"/>
      <c r="D902" s="93"/>
      <c r="E902" s="93"/>
      <c r="F902" s="94"/>
      <c r="G902" s="94"/>
      <c r="H902" s="94"/>
      <c r="I902" s="94"/>
      <c r="J902" s="94"/>
      <c r="K902" s="94"/>
      <c r="L902" s="94"/>
      <c r="M902" s="94"/>
      <c r="N902" s="94"/>
      <c r="O902" s="94"/>
      <c r="P902" s="94"/>
      <c r="Q902" s="94"/>
      <c r="R902" s="94"/>
    </row>
    <row r="903" spans="2:18">
      <c r="B903" s="93"/>
      <c r="C903" s="93"/>
      <c r="D903" s="93"/>
      <c r="E903" s="93"/>
      <c r="F903" s="94"/>
      <c r="G903" s="94"/>
      <c r="H903" s="94"/>
      <c r="I903" s="94"/>
      <c r="J903" s="94"/>
      <c r="K903" s="94"/>
      <c r="L903" s="94"/>
      <c r="M903" s="94"/>
      <c r="N903" s="94"/>
      <c r="O903" s="94"/>
      <c r="P903" s="94"/>
      <c r="Q903" s="94"/>
      <c r="R903" s="94"/>
    </row>
    <row r="904" spans="2:18">
      <c r="B904" s="93"/>
      <c r="C904" s="93"/>
      <c r="D904" s="93"/>
      <c r="E904" s="93"/>
      <c r="F904" s="94"/>
      <c r="G904" s="94"/>
      <c r="H904" s="94"/>
      <c r="I904" s="94"/>
      <c r="J904" s="94"/>
      <c r="K904" s="94"/>
      <c r="L904" s="94"/>
      <c r="M904" s="94"/>
      <c r="N904" s="94"/>
      <c r="O904" s="94"/>
      <c r="P904" s="94"/>
      <c r="Q904" s="94"/>
      <c r="R904" s="94"/>
    </row>
    <row r="905" spans="2:18">
      <c r="B905" s="93"/>
      <c r="C905" s="93"/>
      <c r="D905" s="93"/>
      <c r="E905" s="93"/>
      <c r="F905" s="94"/>
      <c r="G905" s="94"/>
      <c r="H905" s="94"/>
      <c r="I905" s="94"/>
      <c r="J905" s="94"/>
      <c r="K905" s="94"/>
      <c r="L905" s="94"/>
      <c r="M905" s="94"/>
      <c r="N905" s="94"/>
      <c r="O905" s="94"/>
      <c r="P905" s="94"/>
      <c r="Q905" s="94"/>
      <c r="R905" s="94"/>
    </row>
    <row r="906" spans="2:18">
      <c r="B906" s="93"/>
      <c r="C906" s="93"/>
      <c r="D906" s="93"/>
      <c r="E906" s="93"/>
      <c r="F906" s="94"/>
      <c r="G906" s="94"/>
      <c r="H906" s="94"/>
      <c r="I906" s="94"/>
      <c r="J906" s="94"/>
      <c r="K906" s="94"/>
      <c r="L906" s="94"/>
      <c r="M906" s="94"/>
      <c r="N906" s="94"/>
      <c r="O906" s="94"/>
      <c r="P906" s="94"/>
      <c r="Q906" s="94"/>
      <c r="R906" s="94"/>
    </row>
    <row r="907" spans="2:18">
      <c r="B907" s="93"/>
      <c r="C907" s="93"/>
      <c r="D907" s="93"/>
      <c r="E907" s="93"/>
      <c r="F907" s="94"/>
      <c r="G907" s="94"/>
      <c r="H907" s="94"/>
      <c r="I907" s="94"/>
      <c r="J907" s="94"/>
      <c r="K907" s="94"/>
      <c r="L907" s="94"/>
      <c r="M907" s="94"/>
      <c r="N907" s="94"/>
      <c r="O907" s="94"/>
      <c r="P907" s="94"/>
      <c r="Q907" s="94"/>
      <c r="R907" s="94"/>
    </row>
    <row r="908" spans="2:18">
      <c r="B908" s="93"/>
      <c r="C908" s="93"/>
      <c r="D908" s="93"/>
      <c r="E908" s="93"/>
      <c r="F908" s="94"/>
      <c r="G908" s="94"/>
      <c r="H908" s="94"/>
      <c r="I908" s="94"/>
      <c r="J908" s="94"/>
      <c r="K908" s="94"/>
      <c r="L908" s="94"/>
      <c r="M908" s="94"/>
      <c r="N908" s="94"/>
      <c r="O908" s="94"/>
      <c r="P908" s="94"/>
      <c r="Q908" s="94"/>
      <c r="R908" s="94"/>
    </row>
    <row r="909" spans="2:18">
      <c r="B909" s="93"/>
      <c r="C909" s="93"/>
      <c r="D909" s="93"/>
      <c r="E909" s="93"/>
      <c r="F909" s="94"/>
      <c r="G909" s="94"/>
      <c r="H909" s="94"/>
      <c r="I909" s="94"/>
      <c r="J909" s="94"/>
      <c r="K909" s="94"/>
      <c r="L909" s="94"/>
      <c r="M909" s="94"/>
      <c r="N909" s="94"/>
      <c r="O909" s="94"/>
      <c r="P909" s="94"/>
      <c r="Q909" s="94"/>
      <c r="R909" s="94"/>
    </row>
    <row r="910" spans="2:18">
      <c r="B910" s="93"/>
      <c r="C910" s="93"/>
      <c r="D910" s="93"/>
      <c r="E910" s="93"/>
      <c r="F910" s="94"/>
      <c r="G910" s="94"/>
      <c r="H910" s="94"/>
      <c r="I910" s="94"/>
      <c r="J910" s="94"/>
      <c r="K910" s="94"/>
      <c r="L910" s="94"/>
      <c r="M910" s="94"/>
      <c r="N910" s="94"/>
      <c r="O910" s="94"/>
      <c r="P910" s="94"/>
      <c r="Q910" s="94"/>
      <c r="R910" s="94"/>
    </row>
    <row r="911" spans="2:18">
      <c r="B911" s="93"/>
      <c r="C911" s="93"/>
      <c r="D911" s="93"/>
      <c r="E911" s="93"/>
      <c r="F911" s="94"/>
      <c r="G911" s="94"/>
      <c r="H911" s="94"/>
      <c r="I911" s="94"/>
      <c r="J911" s="94"/>
      <c r="K911" s="94"/>
      <c r="L911" s="94"/>
      <c r="M911" s="94"/>
      <c r="N911" s="94"/>
      <c r="O911" s="94"/>
      <c r="P911" s="94"/>
      <c r="Q911" s="94"/>
      <c r="R911" s="94"/>
    </row>
    <row r="912" spans="2:18">
      <c r="B912" s="93"/>
      <c r="C912" s="93"/>
      <c r="D912" s="93"/>
      <c r="E912" s="93"/>
      <c r="F912" s="94"/>
      <c r="G912" s="94"/>
      <c r="H912" s="94"/>
      <c r="I912" s="94"/>
      <c r="J912" s="94"/>
      <c r="K912" s="94"/>
      <c r="L912" s="94"/>
      <c r="M912" s="94"/>
      <c r="N912" s="94"/>
      <c r="O912" s="94"/>
      <c r="P912" s="94"/>
      <c r="Q912" s="94"/>
      <c r="R912" s="94"/>
    </row>
    <row r="913" spans="2:18">
      <c r="B913" s="93"/>
      <c r="C913" s="93"/>
      <c r="D913" s="93"/>
      <c r="E913" s="93"/>
      <c r="F913" s="94"/>
      <c r="G913" s="94"/>
      <c r="H913" s="94"/>
      <c r="I913" s="94"/>
      <c r="J913" s="94"/>
      <c r="K913" s="94"/>
      <c r="L913" s="94"/>
      <c r="M913" s="94"/>
      <c r="N913" s="94"/>
      <c r="O913" s="94"/>
      <c r="P913" s="94"/>
      <c r="Q913" s="94"/>
      <c r="R913" s="94"/>
    </row>
    <row r="914" spans="2:18">
      <c r="B914" s="93"/>
      <c r="C914" s="93"/>
      <c r="D914" s="93"/>
      <c r="E914" s="93"/>
      <c r="F914" s="94"/>
      <c r="G914" s="94"/>
      <c r="H914" s="94"/>
      <c r="I914" s="94"/>
      <c r="J914" s="94"/>
      <c r="K914" s="94"/>
      <c r="L914" s="94"/>
      <c r="M914" s="94"/>
      <c r="N914" s="94"/>
      <c r="O914" s="94"/>
      <c r="P914" s="94"/>
      <c r="Q914" s="94"/>
      <c r="R914" s="94"/>
    </row>
    <row r="915" spans="2:18">
      <c r="B915" s="93"/>
      <c r="C915" s="93"/>
      <c r="D915" s="93"/>
      <c r="E915" s="93"/>
      <c r="F915" s="94"/>
      <c r="G915" s="94"/>
      <c r="H915" s="94"/>
      <c r="I915" s="94"/>
      <c r="J915" s="94"/>
      <c r="K915" s="94"/>
      <c r="L915" s="94"/>
      <c r="M915" s="94"/>
      <c r="N915" s="94"/>
      <c r="O915" s="94"/>
      <c r="P915" s="94"/>
      <c r="Q915" s="94"/>
      <c r="R915" s="94"/>
    </row>
    <row r="916" spans="2:18">
      <c r="B916" s="93"/>
      <c r="C916" s="93"/>
      <c r="D916" s="93"/>
      <c r="E916" s="93"/>
      <c r="F916" s="94"/>
      <c r="G916" s="94"/>
      <c r="H916" s="94"/>
      <c r="I916" s="94"/>
      <c r="J916" s="94"/>
      <c r="K916" s="94"/>
      <c r="L916" s="94"/>
      <c r="M916" s="94"/>
      <c r="N916" s="94"/>
      <c r="O916" s="94"/>
      <c r="P916" s="94"/>
      <c r="Q916" s="94"/>
      <c r="R916" s="94"/>
    </row>
    <row r="917" spans="2:18">
      <c r="B917" s="93"/>
      <c r="C917" s="93"/>
      <c r="D917" s="93"/>
      <c r="E917" s="93"/>
      <c r="F917" s="94"/>
      <c r="G917" s="94"/>
      <c r="H917" s="94"/>
      <c r="I917" s="94"/>
      <c r="J917" s="94"/>
      <c r="K917" s="94"/>
      <c r="L917" s="94"/>
      <c r="M917" s="94"/>
      <c r="N917" s="94"/>
      <c r="O917" s="94"/>
      <c r="P917" s="94"/>
      <c r="Q917" s="94"/>
      <c r="R917" s="94"/>
    </row>
    <row r="918" spans="2:18">
      <c r="B918" s="93"/>
      <c r="C918" s="93"/>
      <c r="D918" s="93"/>
      <c r="E918" s="93"/>
      <c r="F918" s="94"/>
      <c r="G918" s="94"/>
      <c r="H918" s="94"/>
      <c r="I918" s="94"/>
      <c r="J918" s="94"/>
      <c r="K918" s="94"/>
      <c r="L918" s="94"/>
      <c r="M918" s="94"/>
      <c r="N918" s="94"/>
      <c r="O918" s="94"/>
      <c r="P918" s="94"/>
      <c r="Q918" s="94"/>
      <c r="R918" s="94"/>
    </row>
    <row r="919" spans="2:18">
      <c r="B919" s="93"/>
      <c r="C919" s="93"/>
      <c r="D919" s="93"/>
      <c r="E919" s="93"/>
      <c r="F919" s="94"/>
      <c r="G919" s="94"/>
      <c r="H919" s="94"/>
      <c r="I919" s="94"/>
      <c r="J919" s="94"/>
      <c r="K919" s="94"/>
      <c r="L919" s="94"/>
      <c r="M919" s="94"/>
      <c r="N919" s="94"/>
      <c r="O919" s="94"/>
      <c r="P919" s="94"/>
      <c r="Q919" s="94"/>
      <c r="R919" s="94"/>
    </row>
    <row r="920" spans="2:18">
      <c r="B920" s="93"/>
      <c r="C920" s="93"/>
      <c r="D920" s="93"/>
      <c r="E920" s="93"/>
      <c r="F920" s="94"/>
      <c r="G920" s="94"/>
      <c r="H920" s="94"/>
      <c r="I920" s="94"/>
      <c r="J920" s="94"/>
      <c r="K920" s="94"/>
      <c r="L920" s="94"/>
      <c r="M920" s="94"/>
      <c r="N920" s="94"/>
      <c r="O920" s="94"/>
      <c r="P920" s="94"/>
      <c r="Q920" s="94"/>
      <c r="R920" s="94"/>
    </row>
    <row r="921" spans="2:18">
      <c r="B921" s="93"/>
      <c r="C921" s="93"/>
      <c r="D921" s="93"/>
      <c r="E921" s="93"/>
      <c r="F921" s="94"/>
      <c r="G921" s="94"/>
      <c r="H921" s="94"/>
      <c r="I921" s="94"/>
      <c r="J921" s="94"/>
      <c r="K921" s="94"/>
      <c r="L921" s="94"/>
      <c r="M921" s="94"/>
      <c r="N921" s="94"/>
      <c r="O921" s="94"/>
      <c r="P921" s="94"/>
      <c r="Q921" s="94"/>
      <c r="R921" s="94"/>
    </row>
    <row r="922" spans="2:18">
      <c r="B922" s="93"/>
      <c r="C922" s="93"/>
      <c r="D922" s="93"/>
      <c r="E922" s="93"/>
      <c r="F922" s="94"/>
      <c r="G922" s="94"/>
      <c r="H922" s="94"/>
      <c r="I922" s="94"/>
      <c r="J922" s="94"/>
      <c r="K922" s="94"/>
      <c r="L922" s="94"/>
      <c r="M922" s="94"/>
      <c r="N922" s="94"/>
      <c r="O922" s="94"/>
      <c r="P922" s="94"/>
      <c r="Q922" s="94"/>
      <c r="R922" s="94"/>
    </row>
    <row r="923" spans="2:18">
      <c r="B923" s="93"/>
      <c r="C923" s="93"/>
      <c r="D923" s="93"/>
      <c r="E923" s="93"/>
      <c r="F923" s="94"/>
      <c r="G923" s="94"/>
      <c r="H923" s="94"/>
      <c r="I923" s="94"/>
      <c r="J923" s="94"/>
      <c r="K923" s="94"/>
      <c r="L923" s="94"/>
      <c r="M923" s="94"/>
      <c r="N923" s="94"/>
      <c r="O923" s="94"/>
      <c r="P923" s="94"/>
      <c r="Q923" s="94"/>
      <c r="R923" s="94"/>
    </row>
    <row r="924" spans="2:18">
      <c r="B924" s="93"/>
      <c r="C924" s="93"/>
      <c r="D924" s="93"/>
      <c r="E924" s="93"/>
      <c r="F924" s="94"/>
      <c r="G924" s="94"/>
      <c r="H924" s="94"/>
      <c r="I924" s="94"/>
      <c r="J924" s="94"/>
      <c r="K924" s="94"/>
      <c r="L924" s="94"/>
      <c r="M924" s="94"/>
      <c r="N924" s="94"/>
      <c r="O924" s="94"/>
      <c r="P924" s="94"/>
      <c r="Q924" s="94"/>
      <c r="R924" s="94"/>
    </row>
    <row r="925" spans="2:18">
      <c r="B925" s="93"/>
      <c r="C925" s="93"/>
      <c r="D925" s="93"/>
      <c r="E925" s="93"/>
      <c r="F925" s="94"/>
      <c r="G925" s="94"/>
      <c r="H925" s="94"/>
      <c r="I925" s="94"/>
      <c r="J925" s="94"/>
      <c r="K925" s="94"/>
      <c r="L925" s="94"/>
      <c r="M925" s="94"/>
      <c r="N925" s="94"/>
      <c r="O925" s="94"/>
      <c r="P925" s="94"/>
      <c r="Q925" s="94"/>
      <c r="R925" s="94"/>
    </row>
    <row r="926" spans="2:18">
      <c r="B926" s="93"/>
      <c r="C926" s="93"/>
      <c r="D926" s="93"/>
      <c r="E926" s="93"/>
      <c r="F926" s="94"/>
      <c r="G926" s="94"/>
      <c r="H926" s="94"/>
      <c r="I926" s="94"/>
      <c r="J926" s="94"/>
      <c r="K926" s="94"/>
      <c r="L926" s="94"/>
      <c r="M926" s="94"/>
      <c r="N926" s="94"/>
      <c r="O926" s="94"/>
      <c r="P926" s="94"/>
      <c r="Q926" s="94"/>
      <c r="R926" s="94"/>
    </row>
    <row r="927" spans="2:18">
      <c r="B927" s="93"/>
      <c r="C927" s="93"/>
      <c r="D927" s="93"/>
      <c r="E927" s="93"/>
      <c r="F927" s="94"/>
      <c r="G927" s="94"/>
      <c r="H927" s="94"/>
      <c r="I927" s="94"/>
      <c r="J927" s="94"/>
      <c r="K927" s="94"/>
      <c r="L927" s="94"/>
      <c r="M927" s="94"/>
      <c r="N927" s="94"/>
      <c r="O927" s="94"/>
      <c r="P927" s="94"/>
      <c r="Q927" s="94"/>
      <c r="R927" s="94"/>
    </row>
    <row r="928" spans="2:18">
      <c r="B928" s="93"/>
      <c r="C928" s="93"/>
      <c r="D928" s="93"/>
      <c r="E928" s="93"/>
      <c r="F928" s="94"/>
      <c r="G928" s="94"/>
      <c r="H928" s="94"/>
      <c r="I928" s="94"/>
      <c r="J928" s="94"/>
      <c r="K928" s="94"/>
      <c r="L928" s="94"/>
      <c r="M928" s="94"/>
      <c r="N928" s="94"/>
      <c r="O928" s="94"/>
      <c r="P928" s="94"/>
      <c r="Q928" s="94"/>
      <c r="R928" s="94"/>
    </row>
    <row r="929" spans="2:18">
      <c r="B929" s="93"/>
      <c r="C929" s="93"/>
      <c r="D929" s="93"/>
      <c r="E929" s="93"/>
      <c r="F929" s="94"/>
      <c r="G929" s="94"/>
      <c r="H929" s="94"/>
      <c r="I929" s="94"/>
      <c r="J929" s="94"/>
      <c r="K929" s="94"/>
      <c r="L929" s="94"/>
      <c r="M929" s="94"/>
      <c r="N929" s="94"/>
      <c r="O929" s="94"/>
      <c r="P929" s="94"/>
      <c r="Q929" s="94"/>
      <c r="R929" s="94"/>
    </row>
    <row r="930" spans="2:18">
      <c r="B930" s="93"/>
      <c r="C930" s="93"/>
      <c r="D930" s="93"/>
      <c r="E930" s="93"/>
      <c r="F930" s="94"/>
      <c r="G930" s="94"/>
      <c r="H930" s="94"/>
      <c r="I930" s="94"/>
      <c r="J930" s="94"/>
      <c r="K930" s="94"/>
      <c r="L930" s="94"/>
      <c r="M930" s="94"/>
      <c r="N930" s="94"/>
      <c r="O930" s="94"/>
      <c r="P930" s="94"/>
      <c r="Q930" s="94"/>
      <c r="R930" s="94"/>
    </row>
    <row r="931" spans="2:18">
      <c r="B931" s="93"/>
      <c r="C931" s="93"/>
      <c r="D931" s="93"/>
      <c r="E931" s="93"/>
      <c r="F931" s="94"/>
      <c r="G931" s="94"/>
      <c r="H931" s="94"/>
      <c r="I931" s="94"/>
      <c r="J931" s="94"/>
      <c r="K931" s="94"/>
      <c r="L931" s="94"/>
      <c r="M931" s="94"/>
      <c r="N931" s="94"/>
      <c r="O931" s="94"/>
      <c r="P931" s="94"/>
      <c r="Q931" s="94"/>
      <c r="R931" s="94"/>
    </row>
    <row r="932" spans="2:18">
      <c r="B932" s="93"/>
      <c r="C932" s="93"/>
      <c r="D932" s="93"/>
      <c r="E932" s="93"/>
      <c r="F932" s="94"/>
      <c r="G932" s="94"/>
      <c r="H932" s="94"/>
      <c r="I932" s="94"/>
      <c r="J932" s="94"/>
      <c r="K932" s="94"/>
      <c r="L932" s="94"/>
      <c r="M932" s="94"/>
      <c r="N932" s="94"/>
      <c r="O932" s="94"/>
      <c r="P932" s="94"/>
      <c r="Q932" s="94"/>
      <c r="R932" s="94"/>
    </row>
    <row r="933" spans="2:18">
      <c r="B933" s="93"/>
      <c r="C933" s="93"/>
      <c r="D933" s="93"/>
      <c r="E933" s="93"/>
      <c r="F933" s="94"/>
      <c r="G933" s="94"/>
      <c r="H933" s="94"/>
      <c r="I933" s="94"/>
      <c r="J933" s="94"/>
      <c r="K933" s="94"/>
      <c r="L933" s="94"/>
      <c r="M933" s="94"/>
      <c r="N933" s="94"/>
      <c r="O933" s="94"/>
      <c r="P933" s="94"/>
      <c r="Q933" s="94"/>
      <c r="R933" s="94"/>
    </row>
    <row r="934" spans="2:18">
      <c r="B934" s="93"/>
      <c r="C934" s="93"/>
      <c r="D934" s="93"/>
      <c r="E934" s="93"/>
      <c r="F934" s="94"/>
      <c r="G934" s="94"/>
      <c r="H934" s="94"/>
      <c r="I934" s="94"/>
      <c r="J934" s="94"/>
      <c r="K934" s="94"/>
      <c r="L934" s="94"/>
      <c r="M934" s="94"/>
      <c r="N934" s="94"/>
      <c r="O934" s="94"/>
      <c r="P934" s="94"/>
      <c r="Q934" s="94"/>
      <c r="R934" s="94"/>
    </row>
    <row r="935" spans="2:18">
      <c r="B935" s="93"/>
      <c r="C935" s="93"/>
      <c r="D935" s="93"/>
      <c r="E935" s="93"/>
      <c r="F935" s="94"/>
      <c r="G935" s="94"/>
      <c r="H935" s="94"/>
      <c r="I935" s="94"/>
      <c r="J935" s="94"/>
      <c r="K935" s="94"/>
      <c r="L935" s="94"/>
      <c r="M935" s="94"/>
      <c r="N935" s="94"/>
      <c r="O935" s="94"/>
      <c r="P935" s="94"/>
      <c r="Q935" s="94"/>
      <c r="R935" s="94"/>
    </row>
    <row r="936" spans="2:18">
      <c r="B936" s="93"/>
      <c r="C936" s="93"/>
      <c r="D936" s="93"/>
      <c r="E936" s="93"/>
      <c r="F936" s="94"/>
      <c r="G936" s="94"/>
      <c r="H936" s="94"/>
      <c r="I936" s="94"/>
      <c r="J936" s="94"/>
      <c r="K936" s="94"/>
      <c r="L936" s="94"/>
      <c r="M936" s="94"/>
      <c r="N936" s="94"/>
      <c r="O936" s="94"/>
      <c r="P936" s="94"/>
      <c r="Q936" s="94"/>
      <c r="R936" s="94"/>
    </row>
    <row r="937" spans="2:18">
      <c r="B937" s="93"/>
      <c r="C937" s="93"/>
      <c r="D937" s="93"/>
      <c r="E937" s="93"/>
      <c r="F937" s="94"/>
      <c r="G937" s="94"/>
      <c r="H937" s="94"/>
      <c r="I937" s="94"/>
      <c r="J937" s="94"/>
      <c r="K937" s="94"/>
      <c r="L937" s="94"/>
      <c r="M937" s="94"/>
      <c r="N937" s="94"/>
      <c r="O937" s="94"/>
      <c r="P937" s="94"/>
      <c r="Q937" s="94"/>
      <c r="R937" s="94"/>
    </row>
    <row r="938" spans="2:18">
      <c r="B938" s="93"/>
      <c r="C938" s="93"/>
      <c r="D938" s="93"/>
      <c r="E938" s="93"/>
      <c r="F938" s="94"/>
      <c r="G938" s="94"/>
      <c r="H938" s="94"/>
      <c r="I938" s="94"/>
      <c r="J938" s="94"/>
      <c r="K938" s="94"/>
      <c r="L938" s="94"/>
      <c r="M938" s="94"/>
      <c r="N938" s="94"/>
      <c r="O938" s="94"/>
      <c r="P938" s="94"/>
      <c r="Q938" s="94"/>
      <c r="R938" s="94"/>
    </row>
    <row r="939" spans="2:18">
      <c r="B939" s="93"/>
      <c r="C939" s="93"/>
      <c r="D939" s="93"/>
      <c r="E939" s="93"/>
      <c r="F939" s="94"/>
      <c r="G939" s="94"/>
      <c r="H939" s="94"/>
      <c r="I939" s="94"/>
      <c r="J939" s="94"/>
      <c r="K939" s="94"/>
      <c r="L939" s="94"/>
      <c r="M939" s="94"/>
      <c r="N939" s="94"/>
      <c r="O939" s="94"/>
      <c r="P939" s="94"/>
      <c r="Q939" s="94"/>
      <c r="R939" s="94"/>
    </row>
    <row r="940" spans="2:18">
      <c r="B940" s="93"/>
      <c r="C940" s="93"/>
      <c r="D940" s="93"/>
      <c r="E940" s="93"/>
      <c r="F940" s="94"/>
      <c r="G940" s="94"/>
      <c r="H940" s="94"/>
      <c r="I940" s="94"/>
      <c r="J940" s="94"/>
      <c r="K940" s="94"/>
      <c r="L940" s="94"/>
      <c r="M940" s="94"/>
      <c r="N940" s="94"/>
      <c r="O940" s="94"/>
      <c r="P940" s="94"/>
      <c r="Q940" s="94"/>
      <c r="R940" s="94"/>
    </row>
    <row r="941" spans="2:18">
      <c r="B941" s="93"/>
      <c r="C941" s="93"/>
      <c r="D941" s="93"/>
      <c r="E941" s="93"/>
      <c r="F941" s="94"/>
      <c r="G941" s="94"/>
      <c r="H941" s="94"/>
      <c r="I941" s="94"/>
      <c r="J941" s="94"/>
      <c r="K941" s="94"/>
      <c r="L941" s="94"/>
      <c r="M941" s="94"/>
      <c r="N941" s="94"/>
      <c r="O941" s="94"/>
      <c r="P941" s="94"/>
      <c r="Q941" s="94"/>
      <c r="R941" s="94"/>
    </row>
    <row r="942" spans="2:18">
      <c r="B942" s="93"/>
      <c r="C942" s="93"/>
      <c r="D942" s="93"/>
      <c r="E942" s="93"/>
      <c r="F942" s="94"/>
      <c r="G942" s="94"/>
      <c r="H942" s="94"/>
      <c r="I942" s="94"/>
      <c r="J942" s="94"/>
      <c r="K942" s="94"/>
      <c r="L942" s="94"/>
      <c r="M942" s="94"/>
      <c r="N942" s="94"/>
      <c r="O942" s="94"/>
      <c r="P942" s="94"/>
      <c r="Q942" s="94"/>
      <c r="R942" s="94"/>
    </row>
    <row r="943" spans="2:18">
      <c r="B943" s="93"/>
      <c r="C943" s="93"/>
      <c r="D943" s="93"/>
      <c r="E943" s="93"/>
      <c r="F943" s="94"/>
      <c r="G943" s="94"/>
      <c r="H943" s="94"/>
      <c r="I943" s="94"/>
      <c r="J943" s="94"/>
      <c r="K943" s="94"/>
      <c r="L943" s="94"/>
      <c r="M943" s="94"/>
      <c r="N943" s="94"/>
      <c r="O943" s="94"/>
      <c r="P943" s="94"/>
      <c r="Q943" s="94"/>
      <c r="R943" s="94"/>
    </row>
    <row r="944" spans="2:18">
      <c r="B944" s="93"/>
      <c r="C944" s="93"/>
      <c r="D944" s="93"/>
      <c r="E944" s="93"/>
      <c r="F944" s="94"/>
      <c r="G944" s="94"/>
      <c r="H944" s="94"/>
      <c r="I944" s="94"/>
      <c r="J944" s="94"/>
      <c r="K944" s="94"/>
      <c r="L944" s="94"/>
      <c r="M944" s="94"/>
      <c r="N944" s="94"/>
      <c r="O944" s="94"/>
      <c r="P944" s="94"/>
      <c r="Q944" s="94"/>
      <c r="R944" s="94"/>
    </row>
    <row r="945" spans="2:18">
      <c r="B945" s="93"/>
      <c r="C945" s="93"/>
      <c r="D945" s="93"/>
      <c r="E945" s="93"/>
      <c r="F945" s="94"/>
      <c r="G945" s="94"/>
      <c r="H945" s="94"/>
      <c r="I945" s="94"/>
      <c r="J945" s="94"/>
      <c r="K945" s="94"/>
      <c r="L945" s="94"/>
      <c r="M945" s="94"/>
      <c r="N945" s="94"/>
      <c r="O945" s="94"/>
      <c r="P945" s="94"/>
      <c r="Q945" s="94"/>
      <c r="R945" s="94"/>
    </row>
    <row r="946" spans="2:18">
      <c r="B946" s="93"/>
      <c r="C946" s="93"/>
      <c r="D946" s="93"/>
      <c r="E946" s="93"/>
      <c r="F946" s="94"/>
      <c r="G946" s="94"/>
      <c r="H946" s="94"/>
      <c r="I946" s="94"/>
      <c r="J946" s="94"/>
      <c r="K946" s="94"/>
      <c r="L946" s="94"/>
      <c r="M946" s="94"/>
      <c r="N946" s="94"/>
      <c r="O946" s="94"/>
      <c r="P946" s="94"/>
      <c r="Q946" s="94"/>
      <c r="R946" s="94"/>
    </row>
    <row r="947" spans="2:18">
      <c r="B947" s="93"/>
      <c r="C947" s="93"/>
      <c r="D947" s="93"/>
      <c r="E947" s="93"/>
      <c r="F947" s="94"/>
      <c r="G947" s="94"/>
      <c r="H947" s="94"/>
      <c r="I947" s="94"/>
      <c r="J947" s="94"/>
      <c r="K947" s="94"/>
      <c r="L947" s="94"/>
      <c r="M947" s="94"/>
      <c r="N947" s="94"/>
      <c r="O947" s="94"/>
      <c r="P947" s="94"/>
      <c r="Q947" s="94"/>
      <c r="R947" s="94"/>
    </row>
    <row r="948" spans="2:18">
      <c r="B948" s="93"/>
      <c r="C948" s="93"/>
      <c r="D948" s="93"/>
      <c r="E948" s="93"/>
      <c r="F948" s="94"/>
      <c r="G948" s="94"/>
      <c r="H948" s="94"/>
      <c r="I948" s="94"/>
      <c r="J948" s="94"/>
      <c r="K948" s="94"/>
      <c r="L948" s="94"/>
      <c r="M948" s="94"/>
      <c r="N948" s="94"/>
      <c r="O948" s="94"/>
      <c r="P948" s="94"/>
      <c r="Q948" s="94"/>
      <c r="R948" s="94"/>
    </row>
    <row r="949" spans="2:18">
      <c r="B949" s="93"/>
      <c r="C949" s="93"/>
      <c r="D949" s="93"/>
      <c r="E949" s="93"/>
      <c r="F949" s="94"/>
      <c r="G949" s="94"/>
      <c r="H949" s="94"/>
      <c r="I949" s="94"/>
      <c r="J949" s="94"/>
      <c r="K949" s="94"/>
      <c r="L949" s="94"/>
      <c r="M949" s="94"/>
      <c r="N949" s="94"/>
      <c r="O949" s="94"/>
      <c r="P949" s="94"/>
      <c r="Q949" s="94"/>
      <c r="R949" s="94"/>
    </row>
    <row r="950" spans="2:18">
      <c r="B950" s="93"/>
      <c r="C950" s="93"/>
      <c r="D950" s="93"/>
      <c r="E950" s="93"/>
      <c r="F950" s="94"/>
      <c r="G950" s="94"/>
      <c r="H950" s="94"/>
      <c r="I950" s="94"/>
      <c r="J950" s="94"/>
      <c r="K950" s="94"/>
      <c r="L950" s="94"/>
      <c r="M950" s="94"/>
      <c r="N950" s="94"/>
      <c r="O950" s="94"/>
      <c r="P950" s="94"/>
      <c r="Q950" s="94"/>
      <c r="R950" s="94"/>
    </row>
    <row r="951" spans="2:18">
      <c r="B951" s="93"/>
      <c r="C951" s="93"/>
      <c r="D951" s="93"/>
      <c r="E951" s="93"/>
      <c r="F951" s="94"/>
      <c r="G951" s="94"/>
      <c r="H951" s="94"/>
      <c r="I951" s="94"/>
      <c r="J951" s="94"/>
      <c r="K951" s="94"/>
      <c r="L951" s="94"/>
      <c r="M951" s="94"/>
      <c r="N951" s="94"/>
      <c r="O951" s="94"/>
      <c r="P951" s="94"/>
      <c r="Q951" s="94"/>
      <c r="R951" s="94"/>
    </row>
    <row r="952" spans="2:18">
      <c r="B952" s="93"/>
      <c r="C952" s="93"/>
      <c r="D952" s="93"/>
      <c r="E952" s="93"/>
      <c r="F952" s="94"/>
      <c r="G952" s="94"/>
      <c r="H952" s="94"/>
      <c r="I952" s="94"/>
      <c r="J952" s="94"/>
      <c r="K952" s="94"/>
      <c r="L952" s="94"/>
      <c r="M952" s="94"/>
      <c r="N952" s="94"/>
      <c r="O952" s="94"/>
      <c r="P952" s="94"/>
      <c r="Q952" s="94"/>
      <c r="R952" s="94"/>
    </row>
    <row r="953" spans="2:18">
      <c r="B953" s="93"/>
      <c r="C953" s="93"/>
      <c r="D953" s="93"/>
      <c r="E953" s="93"/>
      <c r="F953" s="94"/>
      <c r="G953" s="94"/>
      <c r="H953" s="94"/>
      <c r="I953" s="94"/>
      <c r="J953" s="94"/>
      <c r="K953" s="94"/>
      <c r="L953" s="94"/>
      <c r="M953" s="94"/>
      <c r="N953" s="94"/>
      <c r="O953" s="94"/>
      <c r="P953" s="94"/>
      <c r="Q953" s="94"/>
      <c r="R953" s="94"/>
    </row>
    <row r="954" spans="2:18">
      <c r="B954" s="93"/>
      <c r="C954" s="93"/>
      <c r="D954" s="93"/>
      <c r="E954" s="93"/>
      <c r="F954" s="94"/>
      <c r="G954" s="94"/>
      <c r="H954" s="94"/>
      <c r="I954" s="94"/>
      <c r="J954" s="94"/>
      <c r="K954" s="94"/>
      <c r="L954" s="94"/>
      <c r="M954" s="94"/>
      <c r="N954" s="94"/>
      <c r="O954" s="94"/>
      <c r="P954" s="94"/>
      <c r="Q954" s="94"/>
      <c r="R954" s="94"/>
    </row>
    <row r="955" spans="2:18">
      <c r="B955" s="93"/>
      <c r="C955" s="93"/>
      <c r="D955" s="93"/>
      <c r="E955" s="93"/>
      <c r="F955" s="94"/>
      <c r="G955" s="94"/>
      <c r="H955" s="94"/>
      <c r="I955" s="94"/>
      <c r="J955" s="94"/>
      <c r="K955" s="94"/>
      <c r="L955" s="94"/>
      <c r="M955" s="94"/>
      <c r="N955" s="94"/>
      <c r="O955" s="94"/>
      <c r="P955" s="94"/>
      <c r="Q955" s="94"/>
      <c r="R955" s="94"/>
    </row>
    <row r="956" spans="2:18">
      <c r="B956" s="93"/>
      <c r="C956" s="93"/>
      <c r="D956" s="93"/>
      <c r="E956" s="93"/>
      <c r="F956" s="94"/>
      <c r="G956" s="94"/>
      <c r="H956" s="94"/>
      <c r="I956" s="94"/>
      <c r="J956" s="94"/>
      <c r="K956" s="94"/>
      <c r="L956" s="94"/>
      <c r="M956" s="94"/>
      <c r="N956" s="94"/>
      <c r="O956" s="94"/>
      <c r="P956" s="94"/>
      <c r="Q956" s="94"/>
      <c r="R956" s="94"/>
    </row>
    <row r="957" spans="2:18">
      <c r="B957" s="93"/>
      <c r="C957" s="93"/>
      <c r="D957" s="93"/>
      <c r="E957" s="93"/>
      <c r="F957" s="94"/>
      <c r="G957" s="94"/>
      <c r="H957" s="94"/>
      <c r="I957" s="94"/>
      <c r="J957" s="94"/>
      <c r="K957" s="94"/>
      <c r="L957" s="94"/>
      <c r="M957" s="94"/>
      <c r="N957" s="94"/>
      <c r="O957" s="94"/>
      <c r="P957" s="94"/>
      <c r="Q957" s="94"/>
      <c r="R957" s="94"/>
    </row>
    <row r="958" spans="2:18">
      <c r="B958" s="93"/>
      <c r="C958" s="93"/>
      <c r="D958" s="93"/>
      <c r="E958" s="93"/>
      <c r="F958" s="94"/>
      <c r="G958" s="94"/>
      <c r="H958" s="94"/>
      <c r="I958" s="94"/>
      <c r="J958" s="94"/>
      <c r="K958" s="94"/>
      <c r="L958" s="94"/>
      <c r="M958" s="94"/>
      <c r="N958" s="94"/>
      <c r="O958" s="94"/>
      <c r="P958" s="94"/>
      <c r="Q958" s="94"/>
      <c r="R958" s="94"/>
    </row>
    <row r="959" spans="2:18">
      <c r="B959" s="93"/>
      <c r="C959" s="93"/>
      <c r="D959" s="93"/>
      <c r="E959" s="93"/>
      <c r="F959" s="94"/>
      <c r="G959" s="94"/>
      <c r="H959" s="94"/>
      <c r="I959" s="94"/>
      <c r="J959" s="94"/>
      <c r="K959" s="94"/>
      <c r="L959" s="94"/>
      <c r="M959" s="94"/>
      <c r="N959" s="94"/>
      <c r="O959" s="94"/>
      <c r="P959" s="94"/>
      <c r="Q959" s="94"/>
      <c r="R959" s="94"/>
    </row>
    <row r="960" spans="2:18">
      <c r="B960" s="93"/>
      <c r="C960" s="93"/>
      <c r="D960" s="93"/>
      <c r="E960" s="93"/>
      <c r="F960" s="94"/>
      <c r="G960" s="94"/>
      <c r="H960" s="94"/>
      <c r="I960" s="94"/>
      <c r="J960" s="94"/>
      <c r="K960" s="94"/>
      <c r="L960" s="94"/>
      <c r="M960" s="94"/>
      <c r="N960" s="94"/>
      <c r="O960" s="94"/>
      <c r="P960" s="94"/>
      <c r="Q960" s="94"/>
      <c r="R960" s="94"/>
    </row>
    <row r="961" spans="2:18">
      <c r="B961" s="93"/>
      <c r="C961" s="93"/>
      <c r="D961" s="93"/>
      <c r="E961" s="93"/>
      <c r="F961" s="94"/>
      <c r="G961" s="94"/>
      <c r="H961" s="94"/>
      <c r="I961" s="94"/>
      <c r="J961" s="94"/>
      <c r="K961" s="94"/>
      <c r="L961" s="94"/>
      <c r="M961" s="94"/>
      <c r="N961" s="94"/>
      <c r="O961" s="94"/>
      <c r="P961" s="94"/>
      <c r="Q961" s="94"/>
      <c r="R961" s="94"/>
    </row>
    <row r="962" spans="2:18">
      <c r="B962" s="93"/>
      <c r="C962" s="93"/>
      <c r="D962" s="93"/>
      <c r="E962" s="93"/>
      <c r="F962" s="94"/>
      <c r="G962" s="94"/>
      <c r="H962" s="94"/>
      <c r="I962" s="94"/>
      <c r="J962" s="94"/>
      <c r="K962" s="94"/>
      <c r="L962" s="94"/>
      <c r="M962" s="94"/>
      <c r="N962" s="94"/>
      <c r="O962" s="94"/>
      <c r="P962" s="94"/>
      <c r="Q962" s="94"/>
      <c r="R962" s="94"/>
    </row>
    <row r="963" spans="2:18">
      <c r="B963" s="93"/>
      <c r="C963" s="93"/>
      <c r="D963" s="93"/>
      <c r="E963" s="93"/>
      <c r="F963" s="94"/>
      <c r="G963" s="94"/>
      <c r="H963" s="94"/>
      <c r="I963" s="94"/>
      <c r="J963" s="94"/>
      <c r="K963" s="94"/>
      <c r="L963" s="94"/>
      <c r="M963" s="94"/>
      <c r="N963" s="94"/>
      <c r="O963" s="94"/>
      <c r="P963" s="94"/>
      <c r="Q963" s="94"/>
      <c r="R963" s="94"/>
    </row>
    <row r="964" spans="2:18">
      <c r="B964" s="93"/>
      <c r="C964" s="93"/>
      <c r="D964" s="93"/>
      <c r="E964" s="93"/>
      <c r="F964" s="94"/>
      <c r="G964" s="94"/>
      <c r="H964" s="94"/>
      <c r="I964" s="94"/>
      <c r="J964" s="94"/>
      <c r="K964" s="94"/>
      <c r="L964" s="94"/>
      <c r="M964" s="94"/>
      <c r="N964" s="94"/>
      <c r="O964" s="94"/>
      <c r="P964" s="94"/>
      <c r="Q964" s="94"/>
      <c r="R964" s="94"/>
    </row>
    <row r="965" spans="2:18">
      <c r="B965" s="93"/>
      <c r="C965" s="93"/>
      <c r="D965" s="93"/>
      <c r="E965" s="93"/>
      <c r="F965" s="94"/>
      <c r="G965" s="94"/>
      <c r="H965" s="94"/>
      <c r="I965" s="94"/>
      <c r="J965" s="94"/>
      <c r="K965" s="94"/>
      <c r="L965" s="94"/>
      <c r="M965" s="94"/>
      <c r="N965" s="94"/>
      <c r="O965" s="94"/>
      <c r="P965" s="94"/>
      <c r="Q965" s="94"/>
      <c r="R965" s="94"/>
    </row>
    <row r="966" spans="2:18">
      <c r="B966" s="93"/>
      <c r="C966" s="93"/>
      <c r="D966" s="93"/>
      <c r="E966" s="93"/>
      <c r="F966" s="94"/>
      <c r="G966" s="94"/>
      <c r="H966" s="94"/>
      <c r="I966" s="94"/>
      <c r="J966" s="94"/>
      <c r="K966" s="94"/>
      <c r="L966" s="94"/>
      <c r="M966" s="94"/>
      <c r="N966" s="94"/>
      <c r="O966" s="94"/>
      <c r="P966" s="94"/>
      <c r="Q966" s="94"/>
      <c r="R966" s="94"/>
    </row>
    <row r="967" spans="2:18">
      <c r="B967" s="93"/>
      <c r="C967" s="93"/>
      <c r="D967" s="93"/>
      <c r="E967" s="93"/>
      <c r="F967" s="94"/>
      <c r="G967" s="94"/>
      <c r="H967" s="94"/>
      <c r="I967" s="94"/>
      <c r="J967" s="94"/>
      <c r="K967" s="94"/>
      <c r="L967" s="94"/>
      <c r="M967" s="94"/>
      <c r="N967" s="94"/>
      <c r="O967" s="94"/>
      <c r="P967" s="94"/>
      <c r="Q967" s="94"/>
      <c r="R967" s="94"/>
    </row>
    <row r="968" spans="2:18">
      <c r="B968" s="93"/>
      <c r="C968" s="93"/>
      <c r="D968" s="93"/>
      <c r="E968" s="93"/>
      <c r="F968" s="94"/>
      <c r="G968" s="94"/>
      <c r="H968" s="94"/>
      <c r="I968" s="94"/>
      <c r="J968" s="94"/>
      <c r="K968" s="94"/>
      <c r="L968" s="94"/>
      <c r="M968" s="94"/>
      <c r="N968" s="94"/>
      <c r="O968" s="94"/>
      <c r="P968" s="94"/>
      <c r="Q968" s="94"/>
      <c r="R968" s="94"/>
    </row>
    <row r="969" spans="2:18">
      <c r="B969" s="93"/>
      <c r="C969" s="93"/>
      <c r="D969" s="93"/>
      <c r="E969" s="93"/>
      <c r="F969" s="94"/>
      <c r="G969" s="94"/>
      <c r="H969" s="94"/>
      <c r="I969" s="94"/>
      <c r="J969" s="94"/>
      <c r="K969" s="94"/>
      <c r="L969" s="94"/>
      <c r="M969" s="94"/>
      <c r="N969" s="94"/>
      <c r="O969" s="94"/>
      <c r="P969" s="94"/>
      <c r="Q969" s="94"/>
      <c r="R969" s="94"/>
    </row>
    <row r="970" spans="2:18">
      <c r="B970" s="93"/>
      <c r="C970" s="93"/>
      <c r="D970" s="93"/>
      <c r="E970" s="93"/>
      <c r="F970" s="94"/>
      <c r="G970" s="94"/>
      <c r="H970" s="94"/>
      <c r="I970" s="94"/>
      <c r="J970" s="94"/>
      <c r="K970" s="94"/>
      <c r="L970" s="94"/>
      <c r="M970" s="94"/>
      <c r="N970" s="94"/>
      <c r="O970" s="94"/>
      <c r="P970" s="94"/>
      <c r="Q970" s="94"/>
      <c r="R970" s="94"/>
    </row>
    <row r="971" spans="2:18">
      <c r="B971" s="93"/>
      <c r="C971" s="93"/>
      <c r="D971" s="93"/>
      <c r="E971" s="93"/>
      <c r="F971" s="94"/>
      <c r="G971" s="94"/>
      <c r="H971" s="94"/>
      <c r="I971" s="94"/>
      <c r="J971" s="94"/>
      <c r="K971" s="94"/>
      <c r="L971" s="94"/>
      <c r="M971" s="94"/>
      <c r="N971" s="94"/>
      <c r="O971" s="94"/>
      <c r="P971" s="94"/>
      <c r="Q971" s="94"/>
      <c r="R971" s="94"/>
    </row>
    <row r="972" spans="2:18">
      <c r="B972" s="93"/>
      <c r="C972" s="93"/>
      <c r="D972" s="93"/>
      <c r="E972" s="93"/>
      <c r="F972" s="94"/>
      <c r="G972" s="94"/>
      <c r="H972" s="94"/>
      <c r="I972" s="94"/>
      <c r="J972" s="94"/>
      <c r="K972" s="94"/>
      <c r="L972" s="94"/>
      <c r="M972" s="94"/>
      <c r="N972" s="94"/>
      <c r="O972" s="94"/>
      <c r="P972" s="94"/>
      <c r="Q972" s="94"/>
      <c r="R972" s="94"/>
    </row>
    <row r="973" spans="2:18">
      <c r="B973" s="93"/>
      <c r="C973" s="93"/>
      <c r="D973" s="93"/>
      <c r="E973" s="93"/>
      <c r="F973" s="94"/>
      <c r="G973" s="94"/>
      <c r="H973" s="94"/>
      <c r="I973" s="94"/>
      <c r="J973" s="94"/>
      <c r="K973" s="94"/>
      <c r="L973" s="94"/>
      <c r="M973" s="94"/>
      <c r="N973" s="94"/>
      <c r="O973" s="94"/>
      <c r="P973" s="94"/>
      <c r="Q973" s="94"/>
      <c r="R973" s="94"/>
    </row>
    <row r="974" spans="2:18">
      <c r="B974" s="93"/>
      <c r="C974" s="93"/>
      <c r="D974" s="93"/>
      <c r="E974" s="93"/>
      <c r="F974" s="94"/>
      <c r="G974" s="94"/>
      <c r="H974" s="94"/>
      <c r="I974" s="94"/>
      <c r="J974" s="94"/>
      <c r="K974" s="94"/>
      <c r="L974" s="94"/>
      <c r="M974" s="94"/>
      <c r="N974" s="94"/>
      <c r="O974" s="94"/>
      <c r="P974" s="94"/>
      <c r="Q974" s="94"/>
      <c r="R974" s="94"/>
    </row>
    <row r="975" spans="2:18">
      <c r="B975" s="93"/>
      <c r="C975" s="93"/>
      <c r="D975" s="93"/>
      <c r="E975" s="93"/>
      <c r="F975" s="94"/>
      <c r="G975" s="94"/>
      <c r="H975" s="94"/>
      <c r="I975" s="94"/>
      <c r="J975" s="94"/>
      <c r="K975" s="94"/>
      <c r="L975" s="94"/>
      <c r="M975" s="94"/>
      <c r="N975" s="94"/>
      <c r="O975" s="94"/>
      <c r="P975" s="94"/>
      <c r="Q975" s="94"/>
      <c r="R975" s="94"/>
    </row>
    <row r="976" spans="2:18">
      <c r="B976" s="93"/>
      <c r="C976" s="93"/>
      <c r="D976" s="93"/>
      <c r="E976" s="93"/>
      <c r="F976" s="94"/>
      <c r="G976" s="94"/>
      <c r="H976" s="94"/>
      <c r="I976" s="94"/>
      <c r="J976" s="94"/>
      <c r="K976" s="94"/>
      <c r="L976" s="94"/>
      <c r="M976" s="94"/>
      <c r="N976" s="94"/>
      <c r="O976" s="94"/>
      <c r="P976" s="94"/>
      <c r="Q976" s="94"/>
      <c r="R976" s="94"/>
    </row>
    <row r="977" spans="2:18">
      <c r="B977" s="93"/>
      <c r="C977" s="93"/>
      <c r="D977" s="93"/>
      <c r="E977" s="93"/>
      <c r="F977" s="94"/>
      <c r="G977" s="94"/>
      <c r="H977" s="94"/>
      <c r="I977" s="94"/>
      <c r="J977" s="94"/>
      <c r="K977" s="94"/>
      <c r="L977" s="94"/>
      <c r="M977" s="94"/>
      <c r="N977" s="94"/>
      <c r="O977" s="94"/>
      <c r="P977" s="94"/>
      <c r="Q977" s="94"/>
      <c r="R977" s="94"/>
    </row>
    <row r="978" spans="2:18">
      <c r="B978" s="93"/>
      <c r="C978" s="93"/>
      <c r="D978" s="93"/>
      <c r="E978" s="93"/>
      <c r="F978" s="94"/>
      <c r="G978" s="94"/>
      <c r="H978" s="94"/>
      <c r="I978" s="94"/>
      <c r="J978" s="94"/>
      <c r="K978" s="94"/>
      <c r="L978" s="94"/>
      <c r="M978" s="94"/>
      <c r="N978" s="94"/>
      <c r="O978" s="94"/>
      <c r="P978" s="94"/>
      <c r="Q978" s="94"/>
      <c r="R978" s="94"/>
    </row>
    <row r="979" spans="2:18">
      <c r="B979" s="93"/>
      <c r="C979" s="93"/>
      <c r="D979" s="93"/>
      <c r="E979" s="93"/>
      <c r="F979" s="94"/>
      <c r="G979" s="94"/>
      <c r="H979" s="94"/>
      <c r="I979" s="94"/>
      <c r="J979" s="94"/>
      <c r="K979" s="94"/>
      <c r="L979" s="94"/>
      <c r="M979" s="94"/>
      <c r="N979" s="94"/>
      <c r="O979" s="94"/>
      <c r="P979" s="94"/>
      <c r="Q979" s="94"/>
      <c r="R979" s="94"/>
    </row>
    <row r="980" spans="2:18">
      <c r="B980" s="93"/>
      <c r="C980" s="93"/>
      <c r="D980" s="93"/>
      <c r="E980" s="93"/>
      <c r="F980" s="94"/>
      <c r="G980" s="94"/>
      <c r="H980" s="94"/>
      <c r="I980" s="94"/>
      <c r="J980" s="94"/>
      <c r="K980" s="94"/>
      <c r="L980" s="94"/>
      <c r="M980" s="94"/>
      <c r="N980" s="94"/>
      <c r="O980" s="94"/>
      <c r="P980" s="94"/>
      <c r="Q980" s="94"/>
      <c r="R980" s="94"/>
    </row>
    <row r="981" spans="2:18">
      <c r="B981" s="93"/>
      <c r="C981" s="93"/>
      <c r="D981" s="93"/>
      <c r="E981" s="93"/>
      <c r="F981" s="94"/>
      <c r="G981" s="94"/>
      <c r="H981" s="94"/>
      <c r="I981" s="94"/>
      <c r="J981" s="94"/>
      <c r="K981" s="94"/>
      <c r="L981" s="94"/>
      <c r="M981" s="94"/>
      <c r="N981" s="94"/>
      <c r="O981" s="94"/>
      <c r="P981" s="94"/>
      <c r="Q981" s="94"/>
      <c r="R981" s="94"/>
    </row>
    <row r="982" spans="2:18">
      <c r="B982" s="93"/>
      <c r="C982" s="93"/>
      <c r="D982" s="93"/>
      <c r="E982" s="93"/>
      <c r="F982" s="94"/>
      <c r="G982" s="94"/>
      <c r="H982" s="94"/>
      <c r="I982" s="94"/>
      <c r="J982" s="94"/>
      <c r="K982" s="94"/>
      <c r="L982" s="94"/>
      <c r="M982" s="94"/>
      <c r="N982" s="94"/>
      <c r="O982" s="94"/>
      <c r="P982" s="94"/>
      <c r="Q982" s="94"/>
      <c r="R982" s="94"/>
    </row>
    <row r="983" spans="2:18">
      <c r="B983" s="93"/>
      <c r="C983" s="93"/>
      <c r="D983" s="93"/>
      <c r="E983" s="93"/>
      <c r="F983" s="94"/>
      <c r="G983" s="94"/>
      <c r="H983" s="94"/>
      <c r="I983" s="94"/>
      <c r="J983" s="94"/>
      <c r="K983" s="94"/>
      <c r="L983" s="94"/>
      <c r="M983" s="94"/>
      <c r="N983" s="94"/>
      <c r="O983" s="94"/>
      <c r="P983" s="94"/>
      <c r="Q983" s="94"/>
      <c r="R983" s="94"/>
    </row>
    <row r="984" spans="2:18">
      <c r="B984" s="93"/>
      <c r="C984" s="93"/>
      <c r="D984" s="93"/>
      <c r="E984" s="93"/>
      <c r="F984" s="94"/>
      <c r="G984" s="94"/>
      <c r="H984" s="94"/>
      <c r="I984" s="94"/>
      <c r="J984" s="94"/>
      <c r="K984" s="94"/>
      <c r="L984" s="94"/>
      <c r="M984" s="94"/>
      <c r="N984" s="94"/>
      <c r="O984" s="94"/>
      <c r="P984" s="94"/>
      <c r="Q984" s="94"/>
      <c r="R984" s="94"/>
    </row>
    <row r="985" spans="2:18">
      <c r="B985" s="93"/>
      <c r="C985" s="93"/>
      <c r="D985" s="93"/>
      <c r="E985" s="93"/>
      <c r="F985" s="94"/>
      <c r="G985" s="94"/>
      <c r="H985" s="94"/>
      <c r="I985" s="94"/>
      <c r="J985" s="94"/>
      <c r="K985" s="94"/>
      <c r="L985" s="94"/>
      <c r="M985" s="94"/>
      <c r="N985" s="94"/>
      <c r="O985" s="94"/>
      <c r="P985" s="94"/>
      <c r="Q985" s="94"/>
      <c r="R985" s="94"/>
    </row>
    <row r="986" spans="2:18">
      <c r="B986" s="93"/>
      <c r="C986" s="93"/>
      <c r="D986" s="93"/>
      <c r="E986" s="93"/>
      <c r="F986" s="94"/>
      <c r="G986" s="94"/>
      <c r="H986" s="94"/>
      <c r="I986" s="94"/>
      <c r="J986" s="94"/>
      <c r="K986" s="94"/>
      <c r="L986" s="94"/>
      <c r="M986" s="94"/>
      <c r="N986" s="94"/>
      <c r="O986" s="94"/>
      <c r="P986" s="94"/>
      <c r="Q986" s="94"/>
      <c r="R986" s="94"/>
    </row>
    <row r="987" spans="2:18">
      <c r="B987" s="93"/>
      <c r="C987" s="93"/>
      <c r="D987" s="93"/>
      <c r="E987" s="93"/>
      <c r="F987" s="94"/>
      <c r="G987" s="94"/>
      <c r="H987" s="94"/>
      <c r="I987" s="94"/>
      <c r="J987" s="94"/>
      <c r="K987" s="94"/>
      <c r="L987" s="94"/>
      <c r="M987" s="94"/>
      <c r="N987" s="94"/>
      <c r="O987" s="94"/>
      <c r="P987" s="94"/>
      <c r="Q987" s="94"/>
      <c r="R987" s="94"/>
    </row>
    <row r="988" spans="2:18">
      <c r="B988" s="93"/>
      <c r="C988" s="93"/>
      <c r="D988" s="93"/>
      <c r="E988" s="93"/>
      <c r="F988" s="94"/>
      <c r="G988" s="94"/>
      <c r="H988" s="94"/>
      <c r="I988" s="94"/>
      <c r="J988" s="94"/>
      <c r="K988" s="94"/>
      <c r="L988" s="94"/>
      <c r="M988" s="94"/>
      <c r="N988" s="94"/>
      <c r="O988" s="94"/>
      <c r="P988" s="94"/>
      <c r="Q988" s="94"/>
      <c r="R988" s="94"/>
    </row>
    <row r="989" spans="2:18">
      <c r="B989" s="93"/>
      <c r="C989" s="93"/>
      <c r="D989" s="93"/>
      <c r="E989" s="93"/>
      <c r="F989" s="94"/>
      <c r="G989" s="94"/>
      <c r="H989" s="94"/>
      <c r="I989" s="94"/>
      <c r="J989" s="94"/>
      <c r="K989" s="94"/>
      <c r="L989" s="94"/>
      <c r="M989" s="94"/>
      <c r="N989" s="94"/>
      <c r="O989" s="94"/>
      <c r="P989" s="94"/>
      <c r="Q989" s="94"/>
      <c r="R989" s="94"/>
    </row>
    <row r="990" spans="2:18">
      <c r="B990" s="93"/>
      <c r="C990" s="93"/>
      <c r="D990" s="93"/>
      <c r="E990" s="93"/>
      <c r="F990" s="94"/>
      <c r="G990" s="94"/>
      <c r="H990" s="94"/>
      <c r="I990" s="94"/>
      <c r="J990" s="94"/>
      <c r="K990" s="94"/>
      <c r="L990" s="94"/>
      <c r="M990" s="94"/>
      <c r="N990" s="94"/>
      <c r="O990" s="94"/>
      <c r="P990" s="94"/>
      <c r="Q990" s="94"/>
      <c r="R990" s="94"/>
    </row>
    <row r="991" spans="2:18">
      <c r="B991" s="93"/>
      <c r="C991" s="93"/>
      <c r="D991" s="93"/>
      <c r="E991" s="93"/>
      <c r="F991" s="94"/>
      <c r="G991" s="94"/>
      <c r="H991" s="94"/>
      <c r="I991" s="94"/>
      <c r="J991" s="94"/>
      <c r="K991" s="94"/>
      <c r="L991" s="94"/>
      <c r="M991" s="94"/>
      <c r="N991" s="94"/>
      <c r="O991" s="94"/>
      <c r="P991" s="94"/>
      <c r="Q991" s="94"/>
      <c r="R991" s="94"/>
    </row>
    <row r="992" spans="2:18">
      <c r="B992" s="93"/>
      <c r="C992" s="93"/>
      <c r="D992" s="93"/>
      <c r="E992" s="93"/>
      <c r="F992" s="94"/>
      <c r="G992" s="94"/>
      <c r="H992" s="94"/>
      <c r="I992" s="94"/>
      <c r="J992" s="94"/>
      <c r="K992" s="94"/>
      <c r="L992" s="94"/>
      <c r="M992" s="94"/>
      <c r="N992" s="94"/>
      <c r="O992" s="94"/>
      <c r="P992" s="94"/>
      <c r="Q992" s="94"/>
      <c r="R992" s="94"/>
    </row>
    <row r="993" spans="2:18">
      <c r="B993" s="93"/>
      <c r="C993" s="93"/>
      <c r="D993" s="93"/>
      <c r="E993" s="93"/>
      <c r="F993" s="94"/>
      <c r="G993" s="94"/>
      <c r="H993" s="94"/>
      <c r="I993" s="94"/>
      <c r="J993" s="94"/>
      <c r="K993" s="94"/>
      <c r="L993" s="94"/>
      <c r="M993" s="94"/>
      <c r="N993" s="94"/>
      <c r="O993" s="94"/>
      <c r="P993" s="94"/>
      <c r="Q993" s="94"/>
      <c r="R993" s="94"/>
    </row>
    <row r="994" spans="2:18">
      <c r="B994" s="93"/>
      <c r="C994" s="93"/>
      <c r="D994" s="93"/>
      <c r="E994" s="93"/>
      <c r="F994" s="94"/>
      <c r="G994" s="94"/>
      <c r="H994" s="94"/>
      <c r="I994" s="94"/>
      <c r="J994" s="94"/>
      <c r="K994" s="94"/>
      <c r="L994" s="94"/>
      <c r="M994" s="94"/>
      <c r="N994" s="94"/>
      <c r="O994" s="94"/>
      <c r="P994" s="94"/>
      <c r="Q994" s="94"/>
      <c r="R994" s="94"/>
    </row>
    <row r="995" spans="2:18">
      <c r="B995" s="93"/>
      <c r="C995" s="93"/>
      <c r="D995" s="93"/>
      <c r="E995" s="93"/>
      <c r="F995" s="94"/>
      <c r="G995" s="94"/>
      <c r="H995" s="94"/>
      <c r="I995" s="94"/>
      <c r="J995" s="94"/>
      <c r="K995" s="94"/>
      <c r="L995" s="94"/>
      <c r="M995" s="94"/>
      <c r="N995" s="94"/>
      <c r="O995" s="94"/>
      <c r="P995" s="94"/>
      <c r="Q995" s="94"/>
      <c r="R995" s="94"/>
    </row>
    <row r="996" spans="2:18">
      <c r="B996" s="93"/>
      <c r="C996" s="93"/>
      <c r="D996" s="93"/>
      <c r="E996" s="93"/>
      <c r="F996" s="94"/>
      <c r="G996" s="94"/>
      <c r="H996" s="94"/>
      <c r="I996" s="94"/>
      <c r="J996" s="94"/>
      <c r="K996" s="94"/>
      <c r="L996" s="94"/>
      <c r="M996" s="94"/>
      <c r="N996" s="94"/>
      <c r="O996" s="94"/>
      <c r="P996" s="94"/>
      <c r="Q996" s="94"/>
      <c r="R996" s="94"/>
    </row>
    <row r="997" spans="2:18">
      <c r="B997" s="93"/>
      <c r="C997" s="93"/>
      <c r="D997" s="93"/>
      <c r="E997" s="93"/>
      <c r="F997" s="94"/>
      <c r="G997" s="94"/>
      <c r="H997" s="94"/>
      <c r="I997" s="94"/>
      <c r="J997" s="94"/>
      <c r="K997" s="94"/>
      <c r="L997" s="94"/>
      <c r="M997" s="94"/>
      <c r="N997" s="94"/>
      <c r="O997" s="94"/>
      <c r="P997" s="94"/>
      <c r="Q997" s="94"/>
      <c r="R997" s="94"/>
    </row>
    <row r="998" spans="2:18">
      <c r="B998" s="93"/>
      <c r="C998" s="93"/>
      <c r="D998" s="93"/>
      <c r="E998" s="93"/>
      <c r="F998" s="94"/>
      <c r="G998" s="94"/>
      <c r="H998" s="94"/>
      <c r="I998" s="94"/>
      <c r="J998" s="94"/>
      <c r="K998" s="94"/>
      <c r="L998" s="94"/>
      <c r="M998" s="94"/>
      <c r="N998" s="94"/>
      <c r="O998" s="94"/>
      <c r="P998" s="94"/>
      <c r="Q998" s="94"/>
      <c r="R998" s="94"/>
    </row>
    <row r="999" spans="2:18">
      <c r="B999" s="93"/>
      <c r="C999" s="93"/>
      <c r="D999" s="93"/>
      <c r="E999" s="93"/>
      <c r="F999" s="94"/>
      <c r="G999" s="94"/>
      <c r="H999" s="94"/>
      <c r="I999" s="94"/>
      <c r="J999" s="94"/>
      <c r="K999" s="94"/>
      <c r="L999" s="94"/>
      <c r="M999" s="94"/>
      <c r="N999" s="94"/>
      <c r="O999" s="94"/>
      <c r="P999" s="94"/>
      <c r="Q999" s="94"/>
      <c r="R999" s="94"/>
    </row>
    <row r="1000" spans="2:18">
      <c r="B1000" s="93"/>
      <c r="C1000" s="93"/>
      <c r="D1000" s="93"/>
      <c r="E1000" s="93"/>
      <c r="F1000" s="94"/>
      <c r="G1000" s="94"/>
      <c r="H1000" s="94"/>
      <c r="I1000" s="94"/>
      <c r="J1000" s="94"/>
      <c r="K1000" s="94"/>
      <c r="L1000" s="94"/>
      <c r="M1000" s="94"/>
      <c r="N1000" s="94"/>
      <c r="O1000" s="94"/>
      <c r="P1000" s="94"/>
      <c r="Q1000" s="94"/>
      <c r="R1000" s="94"/>
    </row>
    <row r="1001" spans="2:18">
      <c r="B1001" s="93"/>
      <c r="C1001" s="93"/>
      <c r="D1001" s="93"/>
      <c r="E1001" s="93"/>
      <c r="F1001" s="94"/>
      <c r="G1001" s="94"/>
      <c r="H1001" s="94"/>
      <c r="I1001" s="94"/>
      <c r="J1001" s="94"/>
      <c r="K1001" s="94"/>
      <c r="L1001" s="94"/>
      <c r="M1001" s="94"/>
      <c r="N1001" s="94"/>
      <c r="O1001" s="94"/>
      <c r="P1001" s="94"/>
      <c r="Q1001" s="94"/>
      <c r="R1001" s="94"/>
    </row>
    <row r="1002" spans="2:18">
      <c r="B1002" s="93"/>
      <c r="C1002" s="93"/>
      <c r="D1002" s="93"/>
      <c r="E1002" s="93"/>
      <c r="F1002" s="94"/>
      <c r="G1002" s="94"/>
      <c r="H1002" s="94"/>
      <c r="I1002" s="94"/>
      <c r="J1002" s="94"/>
      <c r="K1002" s="94"/>
      <c r="L1002" s="94"/>
      <c r="M1002" s="94"/>
      <c r="N1002" s="94"/>
      <c r="O1002" s="94"/>
      <c r="P1002" s="94"/>
      <c r="Q1002" s="94"/>
      <c r="R1002" s="94"/>
    </row>
    <row r="1003" spans="2:18">
      <c r="B1003" s="93"/>
      <c r="C1003" s="93"/>
      <c r="D1003" s="93"/>
      <c r="E1003" s="93"/>
      <c r="F1003" s="94"/>
      <c r="G1003" s="94"/>
      <c r="H1003" s="94"/>
      <c r="I1003" s="94"/>
      <c r="J1003" s="94"/>
      <c r="K1003" s="94"/>
      <c r="L1003" s="94"/>
      <c r="M1003" s="94"/>
      <c r="N1003" s="94"/>
      <c r="O1003" s="94"/>
      <c r="P1003" s="94"/>
      <c r="Q1003" s="94"/>
      <c r="R1003" s="94"/>
    </row>
    <row r="1004" spans="2:18">
      <c r="B1004" s="93"/>
      <c r="C1004" s="93"/>
      <c r="D1004" s="93"/>
      <c r="E1004" s="93"/>
      <c r="F1004" s="94"/>
      <c r="G1004" s="94"/>
      <c r="H1004" s="94"/>
      <c r="I1004" s="94"/>
      <c r="J1004" s="94"/>
      <c r="K1004" s="94"/>
      <c r="L1004" s="94"/>
      <c r="M1004" s="94"/>
      <c r="N1004" s="94"/>
      <c r="O1004" s="94"/>
      <c r="P1004" s="94"/>
      <c r="Q1004" s="94"/>
      <c r="R1004" s="94"/>
    </row>
    <row r="1005" spans="2:18">
      <c r="B1005" s="93"/>
      <c r="C1005" s="93"/>
      <c r="D1005" s="93"/>
      <c r="E1005" s="93"/>
      <c r="F1005" s="94"/>
      <c r="G1005" s="94"/>
      <c r="H1005" s="94"/>
      <c r="I1005" s="94"/>
      <c r="J1005" s="94"/>
      <c r="K1005" s="94"/>
      <c r="L1005" s="94"/>
      <c r="M1005" s="94"/>
      <c r="N1005" s="94"/>
      <c r="O1005" s="94"/>
      <c r="P1005" s="94"/>
      <c r="Q1005" s="94"/>
      <c r="R1005" s="94"/>
    </row>
    <row r="1006" spans="2:18">
      <c r="B1006" s="93"/>
      <c r="C1006" s="93"/>
      <c r="D1006" s="93"/>
      <c r="E1006" s="93"/>
      <c r="F1006" s="94"/>
      <c r="G1006" s="94"/>
      <c r="H1006" s="94"/>
      <c r="I1006" s="94"/>
      <c r="J1006" s="94"/>
      <c r="K1006" s="94"/>
      <c r="L1006" s="94"/>
      <c r="M1006" s="94"/>
      <c r="N1006" s="94"/>
      <c r="O1006" s="94"/>
      <c r="P1006" s="94"/>
      <c r="Q1006" s="94"/>
      <c r="R1006" s="94"/>
    </row>
    <row r="1007" spans="2:18">
      <c r="B1007" s="93"/>
      <c r="C1007" s="93"/>
      <c r="D1007" s="93"/>
      <c r="E1007" s="93"/>
      <c r="F1007" s="94"/>
      <c r="G1007" s="94"/>
      <c r="H1007" s="94"/>
      <c r="I1007" s="94"/>
      <c r="J1007" s="94"/>
      <c r="K1007" s="94"/>
      <c r="L1007" s="94"/>
      <c r="M1007" s="94"/>
      <c r="N1007" s="94"/>
      <c r="O1007" s="94"/>
      <c r="P1007" s="94"/>
      <c r="Q1007" s="94"/>
      <c r="R1007" s="94"/>
    </row>
    <row r="1008" spans="2:18">
      <c r="B1008" s="93"/>
      <c r="C1008" s="93"/>
      <c r="D1008" s="93"/>
      <c r="E1008" s="93"/>
      <c r="F1008" s="94"/>
      <c r="G1008" s="94"/>
      <c r="H1008" s="94"/>
      <c r="I1008" s="94"/>
      <c r="J1008" s="94"/>
      <c r="K1008" s="94"/>
      <c r="L1008" s="94"/>
      <c r="M1008" s="94"/>
      <c r="N1008" s="94"/>
      <c r="O1008" s="94"/>
      <c r="P1008" s="94"/>
      <c r="Q1008" s="94"/>
      <c r="R1008" s="94"/>
    </row>
    <row r="1009" spans="2:18">
      <c r="B1009" s="93"/>
      <c r="C1009" s="93"/>
      <c r="D1009" s="93"/>
      <c r="E1009" s="93"/>
      <c r="F1009" s="94"/>
      <c r="G1009" s="94"/>
      <c r="H1009" s="94"/>
      <c r="I1009" s="94"/>
      <c r="J1009" s="94"/>
      <c r="K1009" s="94"/>
      <c r="L1009" s="94"/>
      <c r="M1009" s="94"/>
      <c r="N1009" s="94"/>
      <c r="O1009" s="94"/>
      <c r="P1009" s="94"/>
      <c r="Q1009" s="94"/>
      <c r="R1009" s="94"/>
    </row>
    <row r="1010" spans="2:18">
      <c r="B1010" s="93"/>
      <c r="C1010" s="93"/>
      <c r="D1010" s="93"/>
      <c r="E1010" s="93"/>
      <c r="F1010" s="94"/>
      <c r="G1010" s="94"/>
      <c r="H1010" s="94"/>
      <c r="I1010" s="94"/>
      <c r="J1010" s="94"/>
      <c r="K1010" s="94"/>
      <c r="L1010" s="94"/>
      <c r="M1010" s="94"/>
      <c r="N1010" s="94"/>
      <c r="O1010" s="94"/>
      <c r="P1010" s="94"/>
      <c r="Q1010" s="94"/>
      <c r="R1010" s="94"/>
    </row>
    <row r="1011" spans="2:18">
      <c r="B1011" s="93"/>
      <c r="C1011" s="93"/>
      <c r="D1011" s="93"/>
      <c r="E1011" s="93"/>
      <c r="F1011" s="94"/>
      <c r="G1011" s="94"/>
      <c r="H1011" s="94"/>
      <c r="I1011" s="94"/>
      <c r="J1011" s="94"/>
      <c r="K1011" s="94"/>
      <c r="L1011" s="94"/>
      <c r="M1011" s="94"/>
      <c r="N1011" s="94"/>
      <c r="O1011" s="94"/>
      <c r="P1011" s="94"/>
      <c r="Q1011" s="94"/>
      <c r="R1011" s="94"/>
    </row>
    <row r="1012" spans="2:18">
      <c r="B1012" s="93"/>
      <c r="C1012" s="93"/>
      <c r="D1012" s="93"/>
      <c r="E1012" s="93"/>
      <c r="F1012" s="94"/>
      <c r="G1012" s="94"/>
      <c r="H1012" s="94"/>
      <c r="I1012" s="94"/>
      <c r="J1012" s="94"/>
      <c r="K1012" s="94"/>
      <c r="L1012" s="94"/>
      <c r="M1012" s="94"/>
      <c r="N1012" s="94"/>
      <c r="O1012" s="94"/>
      <c r="P1012" s="94"/>
      <c r="Q1012" s="94"/>
      <c r="R1012" s="94"/>
    </row>
    <row r="1013" spans="2:18">
      <c r="B1013" s="93"/>
      <c r="C1013" s="93"/>
      <c r="D1013" s="93"/>
      <c r="E1013" s="93"/>
      <c r="F1013" s="94"/>
      <c r="G1013" s="94"/>
      <c r="H1013" s="94"/>
      <c r="I1013" s="94"/>
      <c r="J1013" s="94"/>
      <c r="K1013" s="94"/>
      <c r="L1013" s="94"/>
      <c r="M1013" s="94"/>
      <c r="N1013" s="94"/>
      <c r="O1013" s="94"/>
      <c r="P1013" s="94"/>
      <c r="Q1013" s="94"/>
      <c r="R1013" s="94"/>
    </row>
    <row r="1014" spans="2:18">
      <c r="B1014" s="93"/>
      <c r="C1014" s="93"/>
      <c r="D1014" s="93"/>
      <c r="E1014" s="93"/>
      <c r="F1014" s="94"/>
      <c r="G1014" s="94"/>
      <c r="H1014" s="94"/>
      <c r="I1014" s="94"/>
      <c r="J1014" s="94"/>
      <c r="K1014" s="94"/>
      <c r="L1014" s="94"/>
      <c r="M1014" s="94"/>
      <c r="N1014" s="94"/>
      <c r="O1014" s="94"/>
      <c r="P1014" s="94"/>
      <c r="Q1014" s="94"/>
      <c r="R1014" s="94"/>
    </row>
    <row r="1015" spans="2:18">
      <c r="B1015" s="93"/>
      <c r="C1015" s="93"/>
      <c r="D1015" s="93"/>
      <c r="E1015" s="93"/>
      <c r="F1015" s="94"/>
      <c r="G1015" s="94"/>
      <c r="H1015" s="94"/>
      <c r="I1015" s="94"/>
      <c r="J1015" s="94"/>
      <c r="K1015" s="94"/>
      <c r="L1015" s="94"/>
      <c r="M1015" s="94"/>
      <c r="N1015" s="94"/>
      <c r="O1015" s="94"/>
      <c r="P1015" s="94"/>
      <c r="Q1015" s="94"/>
      <c r="R1015" s="94"/>
    </row>
    <row r="1016" spans="2:18">
      <c r="B1016" s="93"/>
      <c r="C1016" s="93"/>
      <c r="D1016" s="93"/>
      <c r="E1016" s="93"/>
      <c r="F1016" s="94"/>
      <c r="G1016" s="94"/>
      <c r="H1016" s="94"/>
      <c r="I1016" s="94"/>
      <c r="J1016" s="94"/>
      <c r="K1016" s="94"/>
      <c r="L1016" s="94"/>
      <c r="M1016" s="94"/>
      <c r="N1016" s="94"/>
      <c r="O1016" s="94"/>
      <c r="P1016" s="94"/>
      <c r="Q1016" s="94"/>
      <c r="R1016" s="94"/>
    </row>
    <row r="1017" spans="2:18">
      <c r="B1017" s="93"/>
      <c r="C1017" s="93"/>
      <c r="D1017" s="93"/>
      <c r="E1017" s="93"/>
      <c r="F1017" s="94"/>
      <c r="G1017" s="94"/>
      <c r="H1017" s="94"/>
      <c r="I1017" s="94"/>
      <c r="J1017" s="94"/>
      <c r="K1017" s="94"/>
      <c r="L1017" s="94"/>
      <c r="M1017" s="94"/>
      <c r="N1017" s="94"/>
      <c r="O1017" s="94"/>
      <c r="P1017" s="94"/>
      <c r="Q1017" s="94"/>
      <c r="R1017" s="94"/>
    </row>
    <row r="1018" spans="2:18">
      <c r="B1018" s="93"/>
      <c r="C1018" s="93"/>
      <c r="D1018" s="93"/>
      <c r="E1018" s="93"/>
      <c r="F1018" s="94"/>
      <c r="G1018" s="94"/>
      <c r="H1018" s="94"/>
      <c r="I1018" s="94"/>
      <c r="J1018" s="94"/>
      <c r="K1018" s="94"/>
      <c r="L1018" s="94"/>
      <c r="M1018" s="94"/>
      <c r="N1018" s="94"/>
      <c r="O1018" s="94"/>
      <c r="P1018" s="94"/>
      <c r="Q1018" s="94"/>
      <c r="R1018" s="94"/>
    </row>
    <row r="1019" spans="2:18">
      <c r="B1019" s="93"/>
      <c r="C1019" s="93"/>
      <c r="D1019" s="93"/>
      <c r="E1019" s="93"/>
      <c r="F1019" s="94"/>
      <c r="G1019" s="94"/>
      <c r="H1019" s="94"/>
      <c r="I1019" s="94"/>
      <c r="J1019" s="94"/>
      <c r="K1019" s="94"/>
      <c r="L1019" s="94"/>
      <c r="M1019" s="94"/>
      <c r="N1019" s="94"/>
      <c r="O1019" s="94"/>
      <c r="P1019" s="94"/>
      <c r="Q1019" s="94"/>
      <c r="R1019" s="94"/>
    </row>
    <row r="1020" spans="2:18">
      <c r="B1020" s="93"/>
      <c r="C1020" s="93"/>
      <c r="D1020" s="93"/>
      <c r="E1020" s="93"/>
      <c r="F1020" s="94"/>
      <c r="G1020" s="94"/>
      <c r="H1020" s="94"/>
      <c r="I1020" s="94"/>
      <c r="J1020" s="94"/>
      <c r="K1020" s="94"/>
      <c r="L1020" s="94"/>
      <c r="M1020" s="94"/>
      <c r="N1020" s="94"/>
      <c r="O1020" s="94"/>
      <c r="P1020" s="94"/>
      <c r="Q1020" s="94"/>
      <c r="R1020" s="94"/>
    </row>
    <row r="1021" spans="2:18">
      <c r="B1021" s="93"/>
      <c r="C1021" s="93"/>
      <c r="D1021" s="93"/>
      <c r="E1021" s="93"/>
      <c r="F1021" s="94"/>
      <c r="G1021" s="94"/>
      <c r="H1021" s="94"/>
      <c r="I1021" s="94"/>
      <c r="J1021" s="94"/>
      <c r="K1021" s="94"/>
      <c r="L1021" s="94"/>
      <c r="M1021" s="94"/>
      <c r="N1021" s="94"/>
      <c r="O1021" s="94"/>
      <c r="P1021" s="94"/>
      <c r="Q1021" s="94"/>
      <c r="R1021" s="94"/>
    </row>
    <row r="1022" spans="2:18">
      <c r="B1022" s="93"/>
      <c r="C1022" s="93"/>
      <c r="D1022" s="93"/>
      <c r="E1022" s="93"/>
      <c r="F1022" s="94"/>
      <c r="G1022" s="94"/>
      <c r="H1022" s="94"/>
      <c r="I1022" s="94"/>
      <c r="J1022" s="94"/>
      <c r="K1022" s="94"/>
      <c r="L1022" s="94"/>
      <c r="M1022" s="94"/>
      <c r="N1022" s="94"/>
      <c r="O1022" s="94"/>
      <c r="P1022" s="94"/>
      <c r="Q1022" s="94"/>
      <c r="R1022" s="94"/>
    </row>
    <row r="1023" spans="2:18">
      <c r="B1023" s="93"/>
      <c r="C1023" s="93"/>
      <c r="D1023" s="93"/>
      <c r="E1023" s="93"/>
      <c r="F1023" s="94"/>
      <c r="G1023" s="94"/>
      <c r="H1023" s="94"/>
      <c r="I1023" s="94"/>
      <c r="J1023" s="94"/>
      <c r="K1023" s="94"/>
      <c r="L1023" s="94"/>
      <c r="M1023" s="94"/>
      <c r="N1023" s="94"/>
      <c r="O1023" s="94"/>
      <c r="P1023" s="94"/>
      <c r="Q1023" s="94"/>
      <c r="R1023" s="94"/>
    </row>
    <row r="1024" spans="2:18">
      <c r="B1024" s="93"/>
      <c r="C1024" s="93"/>
      <c r="D1024" s="93"/>
      <c r="E1024" s="93"/>
      <c r="F1024" s="94"/>
      <c r="G1024" s="94"/>
      <c r="H1024" s="94"/>
      <c r="I1024" s="94"/>
      <c r="J1024" s="94"/>
      <c r="K1024" s="94"/>
      <c r="L1024" s="94"/>
      <c r="M1024" s="94"/>
      <c r="N1024" s="94"/>
      <c r="O1024" s="94"/>
      <c r="P1024" s="94"/>
      <c r="Q1024" s="94"/>
      <c r="R1024" s="94"/>
    </row>
    <row r="1025" spans="2:18">
      <c r="B1025" s="93"/>
      <c r="C1025" s="93"/>
      <c r="D1025" s="93"/>
      <c r="E1025" s="93"/>
      <c r="F1025" s="94"/>
      <c r="G1025" s="94"/>
      <c r="H1025" s="94"/>
      <c r="I1025" s="94"/>
      <c r="J1025" s="94"/>
      <c r="K1025" s="94"/>
      <c r="L1025" s="94"/>
      <c r="M1025" s="94"/>
      <c r="N1025" s="94"/>
      <c r="O1025" s="94"/>
      <c r="P1025" s="94"/>
      <c r="Q1025" s="94"/>
      <c r="R1025" s="94"/>
    </row>
    <row r="1026" spans="2:18">
      <c r="B1026" s="93"/>
      <c r="C1026" s="93"/>
      <c r="D1026" s="93"/>
      <c r="E1026" s="93"/>
      <c r="F1026" s="94"/>
      <c r="G1026" s="94"/>
      <c r="H1026" s="94"/>
      <c r="I1026" s="94"/>
      <c r="J1026" s="94"/>
      <c r="K1026" s="94"/>
      <c r="L1026" s="94"/>
      <c r="M1026" s="94"/>
      <c r="N1026" s="94"/>
      <c r="O1026" s="94"/>
      <c r="P1026" s="94"/>
      <c r="Q1026" s="94"/>
      <c r="R1026" s="94"/>
    </row>
    <row r="1027" spans="2:18">
      <c r="B1027" s="93"/>
      <c r="C1027" s="93"/>
      <c r="D1027" s="93"/>
      <c r="E1027" s="93"/>
      <c r="F1027" s="94"/>
      <c r="G1027" s="94"/>
      <c r="H1027" s="94"/>
      <c r="I1027" s="94"/>
      <c r="J1027" s="94"/>
      <c r="K1027" s="94"/>
      <c r="L1027" s="94"/>
      <c r="M1027" s="94"/>
      <c r="N1027" s="94"/>
      <c r="O1027" s="94"/>
      <c r="P1027" s="94"/>
      <c r="Q1027" s="94"/>
      <c r="R1027" s="94"/>
    </row>
    <row r="1028" spans="2:18">
      <c r="B1028" s="93"/>
      <c r="C1028" s="93"/>
      <c r="D1028" s="93"/>
      <c r="E1028" s="93"/>
      <c r="F1028" s="94"/>
      <c r="G1028" s="94"/>
      <c r="H1028" s="94"/>
      <c r="I1028" s="94"/>
      <c r="J1028" s="94"/>
      <c r="K1028" s="94"/>
      <c r="L1028" s="94"/>
      <c r="M1028" s="94"/>
      <c r="N1028" s="94"/>
      <c r="O1028" s="94"/>
      <c r="P1028" s="94"/>
      <c r="Q1028" s="94"/>
      <c r="R1028" s="94"/>
    </row>
    <row r="1029" spans="2:18">
      <c r="B1029" s="93"/>
      <c r="C1029" s="93"/>
      <c r="D1029" s="93"/>
      <c r="E1029" s="93"/>
      <c r="F1029" s="94"/>
      <c r="G1029" s="94"/>
      <c r="H1029" s="94"/>
      <c r="I1029" s="94"/>
      <c r="J1029" s="94"/>
      <c r="K1029" s="94"/>
      <c r="L1029" s="94"/>
      <c r="M1029" s="94"/>
      <c r="N1029" s="94"/>
      <c r="O1029" s="94"/>
      <c r="P1029" s="94"/>
      <c r="Q1029" s="94"/>
      <c r="R1029" s="94"/>
    </row>
    <row r="1030" spans="2:18">
      <c r="B1030" s="93"/>
      <c r="C1030" s="93"/>
      <c r="D1030" s="93"/>
      <c r="E1030" s="93"/>
      <c r="F1030" s="94"/>
      <c r="G1030" s="94"/>
      <c r="H1030" s="94"/>
      <c r="I1030" s="94"/>
      <c r="J1030" s="94"/>
      <c r="K1030" s="94"/>
      <c r="L1030" s="94"/>
      <c r="M1030" s="94"/>
      <c r="N1030" s="94"/>
      <c r="O1030" s="94"/>
      <c r="P1030" s="94"/>
      <c r="Q1030" s="94"/>
      <c r="R1030" s="94"/>
    </row>
    <row r="1031" spans="2:18">
      <c r="B1031" s="93"/>
      <c r="C1031" s="93"/>
      <c r="D1031" s="93"/>
      <c r="E1031" s="93"/>
      <c r="F1031" s="94"/>
      <c r="G1031" s="94"/>
      <c r="H1031" s="94"/>
      <c r="I1031" s="94"/>
      <c r="J1031" s="94"/>
      <c r="K1031" s="94"/>
      <c r="L1031" s="94"/>
      <c r="M1031" s="94"/>
      <c r="N1031" s="94"/>
      <c r="O1031" s="94"/>
      <c r="P1031" s="94"/>
      <c r="Q1031" s="94"/>
      <c r="R1031" s="94"/>
    </row>
    <row r="1032" spans="2:18">
      <c r="B1032" s="93"/>
      <c r="C1032" s="93"/>
      <c r="D1032" s="93"/>
      <c r="E1032" s="93"/>
      <c r="F1032" s="94"/>
      <c r="G1032" s="94"/>
      <c r="H1032" s="94"/>
      <c r="I1032" s="94"/>
      <c r="J1032" s="94"/>
      <c r="K1032" s="94"/>
      <c r="L1032" s="94"/>
      <c r="M1032" s="94"/>
      <c r="N1032" s="94"/>
      <c r="O1032" s="94"/>
      <c r="P1032" s="94"/>
      <c r="Q1032" s="94"/>
      <c r="R1032" s="94"/>
    </row>
    <row r="1033" spans="2:18">
      <c r="B1033" s="93"/>
      <c r="C1033" s="93"/>
      <c r="D1033" s="93"/>
      <c r="E1033" s="93"/>
      <c r="F1033" s="94"/>
      <c r="G1033" s="94"/>
      <c r="H1033" s="94"/>
      <c r="I1033" s="94"/>
      <c r="J1033" s="94"/>
      <c r="K1033" s="94"/>
      <c r="L1033" s="94"/>
      <c r="M1033" s="94"/>
      <c r="N1033" s="94"/>
      <c r="O1033" s="94"/>
      <c r="P1033" s="94"/>
      <c r="Q1033" s="94"/>
      <c r="R1033" s="94"/>
    </row>
    <row r="1034" spans="2:18">
      <c r="B1034" s="93"/>
      <c r="C1034" s="93"/>
      <c r="D1034" s="93"/>
      <c r="E1034" s="93"/>
      <c r="F1034" s="94"/>
      <c r="G1034" s="94"/>
      <c r="H1034" s="94"/>
      <c r="I1034" s="94"/>
      <c r="J1034" s="94"/>
      <c r="K1034" s="94"/>
      <c r="L1034" s="94"/>
      <c r="M1034" s="94"/>
      <c r="N1034" s="94"/>
      <c r="O1034" s="94"/>
      <c r="P1034" s="94"/>
      <c r="Q1034" s="94"/>
      <c r="R1034" s="94"/>
    </row>
    <row r="1035" spans="2:18">
      <c r="B1035" s="93"/>
      <c r="C1035" s="93"/>
      <c r="D1035" s="93"/>
      <c r="E1035" s="93"/>
      <c r="F1035" s="94"/>
      <c r="G1035" s="94"/>
      <c r="H1035" s="94"/>
      <c r="I1035" s="94"/>
      <c r="J1035" s="94"/>
      <c r="K1035" s="94"/>
      <c r="L1035" s="94"/>
      <c r="M1035" s="94"/>
      <c r="N1035" s="94"/>
      <c r="O1035" s="94"/>
      <c r="P1035" s="94"/>
      <c r="Q1035" s="94"/>
      <c r="R1035" s="94"/>
    </row>
    <row r="1036" spans="2:18">
      <c r="B1036" s="93"/>
      <c r="C1036" s="93"/>
      <c r="D1036" s="93"/>
      <c r="E1036" s="93"/>
      <c r="F1036" s="94"/>
      <c r="G1036" s="94"/>
      <c r="H1036" s="94"/>
      <c r="I1036" s="94"/>
      <c r="J1036" s="94"/>
      <c r="K1036" s="94"/>
      <c r="L1036" s="94"/>
      <c r="M1036" s="94"/>
      <c r="N1036" s="94"/>
      <c r="O1036" s="94"/>
      <c r="P1036" s="94"/>
      <c r="Q1036" s="94"/>
      <c r="R1036" s="94"/>
    </row>
    <row r="1037" spans="2:18">
      <c r="B1037" s="93"/>
      <c r="C1037" s="93"/>
      <c r="D1037" s="93"/>
      <c r="E1037" s="93"/>
      <c r="F1037" s="94"/>
      <c r="G1037" s="94"/>
      <c r="H1037" s="94"/>
      <c r="I1037" s="94"/>
      <c r="J1037" s="94"/>
      <c r="K1037" s="94"/>
      <c r="L1037" s="94"/>
      <c r="M1037" s="94"/>
      <c r="N1037" s="94"/>
      <c r="O1037" s="94"/>
      <c r="P1037" s="94"/>
      <c r="Q1037" s="94"/>
      <c r="R1037" s="94"/>
    </row>
    <row r="1038" spans="2:18">
      <c r="B1038" s="93"/>
      <c r="C1038" s="93"/>
      <c r="D1038" s="93"/>
      <c r="E1038" s="93"/>
      <c r="F1038" s="94"/>
      <c r="G1038" s="94"/>
      <c r="H1038" s="94"/>
      <c r="I1038" s="94"/>
      <c r="J1038" s="94"/>
      <c r="K1038" s="94"/>
      <c r="L1038" s="94"/>
      <c r="M1038" s="94"/>
      <c r="N1038" s="94"/>
      <c r="O1038" s="94"/>
      <c r="P1038" s="94"/>
      <c r="Q1038" s="94"/>
      <c r="R1038" s="94"/>
    </row>
    <row r="1039" spans="2:18">
      <c r="B1039" s="93"/>
      <c r="C1039" s="93"/>
      <c r="D1039" s="93"/>
      <c r="E1039" s="93"/>
      <c r="F1039" s="94"/>
      <c r="G1039" s="94"/>
      <c r="H1039" s="94"/>
      <c r="I1039" s="94"/>
      <c r="J1039" s="94"/>
      <c r="K1039" s="94"/>
      <c r="L1039" s="94"/>
      <c r="M1039" s="94"/>
      <c r="N1039" s="94"/>
      <c r="O1039" s="94"/>
      <c r="P1039" s="94"/>
      <c r="Q1039" s="94"/>
      <c r="R1039" s="94"/>
    </row>
    <row r="1040" spans="2:18">
      <c r="B1040" s="93"/>
      <c r="C1040" s="93"/>
      <c r="D1040" s="93"/>
      <c r="E1040" s="93"/>
      <c r="F1040" s="94"/>
      <c r="G1040" s="94"/>
      <c r="H1040" s="94"/>
      <c r="I1040" s="94"/>
      <c r="J1040" s="94"/>
      <c r="K1040" s="94"/>
      <c r="L1040" s="94"/>
      <c r="M1040" s="94"/>
      <c r="N1040" s="94"/>
      <c r="O1040" s="94"/>
      <c r="P1040" s="94"/>
      <c r="Q1040" s="94"/>
      <c r="R1040" s="94"/>
    </row>
    <row r="1041" spans="2:18">
      <c r="B1041" s="93"/>
      <c r="C1041" s="93"/>
      <c r="D1041" s="93"/>
      <c r="E1041" s="93"/>
      <c r="F1041" s="94"/>
      <c r="G1041" s="94"/>
      <c r="H1041" s="94"/>
      <c r="I1041" s="94"/>
      <c r="J1041" s="94"/>
      <c r="K1041" s="94"/>
      <c r="L1041" s="94"/>
      <c r="M1041" s="94"/>
      <c r="N1041" s="94"/>
      <c r="O1041" s="94"/>
      <c r="P1041" s="94"/>
      <c r="Q1041" s="94"/>
      <c r="R1041" s="94"/>
    </row>
    <row r="1042" spans="2:18">
      <c r="B1042" s="93"/>
      <c r="C1042" s="93"/>
      <c r="D1042" s="93"/>
      <c r="E1042" s="93"/>
      <c r="F1042" s="94"/>
      <c r="G1042" s="94"/>
      <c r="H1042" s="94"/>
      <c r="I1042" s="94"/>
      <c r="J1042" s="94"/>
      <c r="K1042" s="94"/>
      <c r="L1042" s="94"/>
      <c r="M1042" s="94"/>
      <c r="N1042" s="94"/>
      <c r="O1042" s="94"/>
      <c r="P1042" s="94"/>
      <c r="Q1042" s="94"/>
      <c r="R1042" s="94"/>
    </row>
    <row r="1043" spans="2:18">
      <c r="B1043" s="93"/>
      <c r="C1043" s="93"/>
      <c r="D1043" s="93"/>
      <c r="E1043" s="93"/>
      <c r="F1043" s="94"/>
      <c r="G1043" s="94"/>
      <c r="H1043" s="94"/>
      <c r="I1043" s="94"/>
      <c r="J1043" s="94"/>
      <c r="K1043" s="94"/>
      <c r="L1043" s="94"/>
      <c r="M1043" s="94"/>
      <c r="N1043" s="94"/>
      <c r="O1043" s="94"/>
      <c r="P1043" s="94"/>
      <c r="Q1043" s="94"/>
      <c r="R1043" s="94"/>
    </row>
    <row r="1044" spans="2:18">
      <c r="B1044" s="93"/>
      <c r="C1044" s="93"/>
      <c r="D1044" s="93"/>
      <c r="E1044" s="93"/>
      <c r="F1044" s="94"/>
      <c r="G1044" s="94"/>
      <c r="H1044" s="94"/>
      <c r="I1044" s="94"/>
      <c r="J1044" s="94"/>
      <c r="K1044" s="94"/>
      <c r="L1044" s="94"/>
      <c r="M1044" s="94"/>
      <c r="N1044" s="94"/>
      <c r="O1044" s="94"/>
      <c r="P1044" s="94"/>
      <c r="Q1044" s="94"/>
      <c r="R1044" s="94"/>
    </row>
    <row r="1045" spans="2:18">
      <c r="B1045" s="93"/>
      <c r="C1045" s="93"/>
      <c r="D1045" s="93"/>
      <c r="E1045" s="93"/>
      <c r="F1045" s="94"/>
      <c r="G1045" s="94"/>
      <c r="H1045" s="94"/>
      <c r="I1045" s="94"/>
      <c r="J1045" s="94"/>
      <c r="K1045" s="94"/>
      <c r="L1045" s="94"/>
      <c r="M1045" s="94"/>
      <c r="N1045" s="94"/>
      <c r="O1045" s="94"/>
      <c r="P1045" s="94"/>
      <c r="Q1045" s="94"/>
      <c r="R1045" s="94"/>
    </row>
    <row r="1046" spans="2:18">
      <c r="B1046" s="93"/>
      <c r="C1046" s="93"/>
      <c r="D1046" s="93"/>
      <c r="E1046" s="93"/>
      <c r="F1046" s="94"/>
      <c r="G1046" s="94"/>
      <c r="H1046" s="94"/>
      <c r="I1046" s="94"/>
      <c r="J1046" s="94"/>
      <c r="K1046" s="94"/>
      <c r="L1046" s="94"/>
      <c r="M1046" s="94"/>
      <c r="N1046" s="94"/>
      <c r="O1046" s="94"/>
      <c r="P1046" s="94"/>
      <c r="Q1046" s="94"/>
      <c r="R1046" s="94"/>
    </row>
    <row r="1047" spans="2:18">
      <c r="B1047" s="93"/>
      <c r="C1047" s="93"/>
      <c r="D1047" s="93"/>
      <c r="E1047" s="93"/>
      <c r="F1047" s="94"/>
      <c r="G1047" s="94"/>
      <c r="H1047" s="94"/>
      <c r="I1047" s="94"/>
      <c r="J1047" s="94"/>
      <c r="K1047" s="94"/>
      <c r="L1047" s="94"/>
      <c r="M1047" s="94"/>
      <c r="N1047" s="94"/>
      <c r="O1047" s="94"/>
      <c r="P1047" s="94"/>
      <c r="Q1047" s="94"/>
      <c r="R1047" s="94"/>
    </row>
    <row r="1048" spans="2:18">
      <c r="B1048" s="93"/>
      <c r="C1048" s="93"/>
      <c r="D1048" s="93"/>
      <c r="E1048" s="93"/>
      <c r="F1048" s="94"/>
      <c r="G1048" s="94"/>
      <c r="H1048" s="94"/>
      <c r="I1048" s="94"/>
      <c r="J1048" s="94"/>
      <c r="K1048" s="94"/>
      <c r="L1048" s="94"/>
      <c r="M1048" s="94"/>
      <c r="N1048" s="94"/>
      <c r="O1048" s="94"/>
      <c r="P1048" s="94"/>
      <c r="Q1048" s="94"/>
      <c r="R1048" s="94"/>
    </row>
    <row r="1049" spans="2:18">
      <c r="B1049" s="93"/>
      <c r="C1049" s="93"/>
      <c r="D1049" s="93"/>
      <c r="E1049" s="93"/>
      <c r="F1049" s="94"/>
      <c r="G1049" s="94"/>
      <c r="H1049" s="94"/>
      <c r="I1049" s="94"/>
      <c r="J1049" s="94"/>
      <c r="K1049" s="94"/>
      <c r="L1049" s="94"/>
      <c r="M1049" s="94"/>
      <c r="N1049" s="94"/>
      <c r="O1049" s="94"/>
      <c r="P1049" s="94"/>
      <c r="Q1049" s="94"/>
      <c r="R1049" s="94"/>
    </row>
    <row r="1050" spans="2:18">
      <c r="B1050" s="93"/>
      <c r="C1050" s="93"/>
      <c r="D1050" s="93"/>
      <c r="E1050" s="93"/>
      <c r="F1050" s="94"/>
      <c r="G1050" s="94"/>
      <c r="H1050" s="94"/>
      <c r="I1050" s="94"/>
      <c r="J1050" s="94"/>
      <c r="K1050" s="94"/>
      <c r="L1050" s="94"/>
      <c r="M1050" s="94"/>
      <c r="N1050" s="94"/>
      <c r="O1050" s="94"/>
      <c r="P1050" s="94"/>
      <c r="Q1050" s="94"/>
      <c r="R1050" s="94"/>
    </row>
    <row r="1051" spans="2:18">
      <c r="B1051" s="93"/>
      <c r="C1051" s="93"/>
      <c r="D1051" s="93"/>
      <c r="E1051" s="93"/>
      <c r="F1051" s="94"/>
      <c r="G1051" s="94"/>
      <c r="H1051" s="94"/>
      <c r="I1051" s="94"/>
      <c r="J1051" s="94"/>
      <c r="K1051" s="94"/>
      <c r="L1051" s="94"/>
      <c r="M1051" s="94"/>
      <c r="N1051" s="94"/>
      <c r="O1051" s="94"/>
      <c r="P1051" s="94"/>
      <c r="Q1051" s="94"/>
      <c r="R1051" s="94"/>
    </row>
    <row r="1052" spans="2:18">
      <c r="B1052" s="93"/>
      <c r="C1052" s="93"/>
      <c r="D1052" s="93"/>
      <c r="E1052" s="93"/>
      <c r="F1052" s="94"/>
      <c r="G1052" s="94"/>
      <c r="H1052" s="94"/>
      <c r="I1052" s="94"/>
      <c r="J1052" s="94"/>
      <c r="K1052" s="94"/>
      <c r="L1052" s="94"/>
      <c r="M1052" s="94"/>
      <c r="N1052" s="94"/>
      <c r="O1052" s="94"/>
      <c r="P1052" s="94"/>
      <c r="Q1052" s="94"/>
      <c r="R1052" s="94"/>
    </row>
    <row r="1053" spans="2:18">
      <c r="B1053" s="93"/>
      <c r="C1053" s="93"/>
      <c r="D1053" s="93"/>
      <c r="E1053" s="93"/>
      <c r="F1053" s="94"/>
      <c r="G1053" s="94"/>
      <c r="H1053" s="94"/>
      <c r="I1053" s="94"/>
      <c r="J1053" s="94"/>
      <c r="K1053" s="94"/>
      <c r="L1053" s="94"/>
      <c r="M1053" s="94"/>
      <c r="N1053" s="94"/>
      <c r="O1053" s="94"/>
      <c r="P1053" s="94"/>
      <c r="Q1053" s="94"/>
      <c r="R1053" s="94"/>
    </row>
    <row r="1054" spans="2:18">
      <c r="B1054" s="93"/>
      <c r="C1054" s="93"/>
      <c r="D1054" s="93"/>
      <c r="E1054" s="93"/>
      <c r="F1054" s="94"/>
      <c r="G1054" s="94"/>
      <c r="H1054" s="94"/>
      <c r="I1054" s="94"/>
      <c r="J1054" s="94"/>
      <c r="K1054" s="94"/>
      <c r="L1054" s="94"/>
      <c r="M1054" s="94"/>
      <c r="N1054" s="94"/>
      <c r="O1054" s="94"/>
      <c r="P1054" s="94"/>
      <c r="Q1054" s="94"/>
      <c r="R1054" s="94"/>
    </row>
    <row r="1055" spans="2:18">
      <c r="B1055" s="93"/>
      <c r="C1055" s="93"/>
      <c r="D1055" s="93"/>
      <c r="E1055" s="93"/>
      <c r="F1055" s="94"/>
      <c r="G1055" s="94"/>
      <c r="H1055" s="94"/>
      <c r="I1055" s="94"/>
      <c r="J1055" s="94"/>
      <c r="K1055" s="94"/>
      <c r="L1055" s="94"/>
      <c r="M1055" s="94"/>
      <c r="N1055" s="94"/>
      <c r="O1055" s="94"/>
      <c r="P1055" s="94"/>
      <c r="Q1055" s="94"/>
      <c r="R1055" s="94"/>
    </row>
    <row r="1056" spans="2:18">
      <c r="B1056" s="93"/>
      <c r="C1056" s="93"/>
      <c r="D1056" s="93"/>
      <c r="E1056" s="93"/>
      <c r="F1056" s="94"/>
      <c r="G1056" s="94"/>
      <c r="H1056" s="94"/>
      <c r="I1056" s="94"/>
      <c r="J1056" s="94"/>
      <c r="K1056" s="94"/>
      <c r="L1056" s="94"/>
      <c r="M1056" s="94"/>
      <c r="N1056" s="94"/>
      <c r="O1056" s="94"/>
      <c r="P1056" s="94"/>
      <c r="Q1056" s="94"/>
      <c r="R1056" s="94"/>
    </row>
    <row r="1057" spans="2:18">
      <c r="B1057" s="93"/>
      <c r="C1057" s="93"/>
      <c r="D1057" s="93"/>
      <c r="E1057" s="93"/>
      <c r="F1057" s="94"/>
      <c r="G1057" s="94"/>
      <c r="H1057" s="94"/>
      <c r="I1057" s="94"/>
      <c r="J1057" s="94"/>
      <c r="K1057" s="94"/>
      <c r="L1057" s="94"/>
      <c r="M1057" s="94"/>
      <c r="N1057" s="94"/>
      <c r="O1057" s="94"/>
      <c r="P1057" s="94"/>
      <c r="Q1057" s="94"/>
      <c r="R1057" s="94"/>
    </row>
    <row r="1058" spans="2:18">
      <c r="B1058" s="93"/>
      <c r="C1058" s="93"/>
      <c r="D1058" s="93"/>
      <c r="E1058" s="93"/>
      <c r="F1058" s="94"/>
      <c r="G1058" s="94"/>
      <c r="H1058" s="94"/>
      <c r="I1058" s="94"/>
      <c r="J1058" s="94"/>
      <c r="K1058" s="94"/>
      <c r="L1058" s="94"/>
      <c r="M1058" s="94"/>
      <c r="N1058" s="94"/>
      <c r="O1058" s="94"/>
      <c r="P1058" s="94"/>
      <c r="Q1058" s="94"/>
      <c r="R1058" s="94"/>
    </row>
    <row r="1059" spans="2:18">
      <c r="B1059" s="93"/>
      <c r="C1059" s="93"/>
      <c r="D1059" s="93"/>
      <c r="E1059" s="93"/>
      <c r="F1059" s="94"/>
      <c r="G1059" s="94"/>
      <c r="H1059" s="94"/>
      <c r="I1059" s="94"/>
      <c r="J1059" s="94"/>
      <c r="K1059" s="94"/>
      <c r="L1059" s="94"/>
      <c r="M1059" s="94"/>
      <c r="N1059" s="94"/>
      <c r="O1059" s="94"/>
      <c r="P1059" s="94"/>
      <c r="Q1059" s="94"/>
      <c r="R1059" s="94"/>
    </row>
    <row r="1060" spans="2:18">
      <c r="B1060" s="93"/>
      <c r="C1060" s="93"/>
      <c r="D1060" s="93"/>
      <c r="E1060" s="93"/>
      <c r="F1060" s="94"/>
      <c r="G1060" s="94"/>
      <c r="H1060" s="94"/>
      <c r="I1060" s="94"/>
      <c r="J1060" s="94"/>
      <c r="K1060" s="94"/>
      <c r="L1060" s="94"/>
      <c r="M1060" s="94"/>
      <c r="N1060" s="94"/>
      <c r="O1060" s="94"/>
      <c r="P1060" s="94"/>
      <c r="Q1060" s="94"/>
      <c r="R1060" s="94"/>
    </row>
    <row r="1061" spans="2:18">
      <c r="B1061" s="93"/>
      <c r="C1061" s="93"/>
      <c r="D1061" s="93"/>
      <c r="E1061" s="93"/>
      <c r="F1061" s="94"/>
      <c r="G1061" s="94"/>
      <c r="H1061" s="94"/>
      <c r="I1061" s="94"/>
      <c r="J1061" s="94"/>
      <c r="K1061" s="94"/>
      <c r="L1061" s="94"/>
      <c r="M1061" s="94"/>
      <c r="N1061" s="94"/>
      <c r="O1061" s="94"/>
      <c r="P1061" s="94"/>
      <c r="Q1061" s="94"/>
      <c r="R1061" s="94"/>
    </row>
    <row r="1062" spans="2:18">
      <c r="B1062" s="93"/>
      <c r="C1062" s="93"/>
      <c r="D1062" s="93"/>
      <c r="E1062" s="93"/>
      <c r="F1062" s="94"/>
      <c r="G1062" s="94"/>
      <c r="H1062" s="94"/>
      <c r="I1062" s="94"/>
      <c r="J1062" s="94"/>
      <c r="K1062" s="94"/>
      <c r="L1062" s="94"/>
      <c r="M1062" s="94"/>
      <c r="N1062" s="94"/>
      <c r="O1062" s="94"/>
      <c r="P1062" s="94"/>
      <c r="Q1062" s="94"/>
      <c r="R1062" s="94"/>
    </row>
    <row r="1063" spans="2:18">
      <c r="B1063" s="93"/>
      <c r="C1063" s="93"/>
      <c r="D1063" s="93"/>
      <c r="E1063" s="93"/>
      <c r="F1063" s="94"/>
      <c r="G1063" s="94"/>
      <c r="H1063" s="94"/>
      <c r="I1063" s="94"/>
      <c r="J1063" s="94"/>
      <c r="K1063" s="94"/>
      <c r="L1063" s="94"/>
      <c r="M1063" s="94"/>
      <c r="N1063" s="94"/>
      <c r="O1063" s="94"/>
      <c r="P1063" s="94"/>
      <c r="Q1063" s="94"/>
      <c r="R1063" s="94"/>
    </row>
    <row r="1064" spans="2:18">
      <c r="B1064" s="93"/>
      <c r="C1064" s="93"/>
      <c r="D1064" s="93"/>
      <c r="E1064" s="93"/>
      <c r="F1064" s="94"/>
      <c r="G1064" s="94"/>
      <c r="H1064" s="94"/>
      <c r="I1064" s="94"/>
      <c r="J1064" s="94"/>
      <c r="K1064" s="94"/>
      <c r="L1064" s="94"/>
      <c r="M1064" s="94"/>
      <c r="N1064" s="94"/>
      <c r="O1064" s="94"/>
      <c r="P1064" s="94"/>
      <c r="Q1064" s="94"/>
      <c r="R1064" s="94"/>
    </row>
    <row r="1065" spans="2:18">
      <c r="B1065" s="93"/>
      <c r="C1065" s="93"/>
      <c r="D1065" s="93"/>
      <c r="E1065" s="93"/>
      <c r="F1065" s="94"/>
      <c r="G1065" s="94"/>
      <c r="H1065" s="94"/>
      <c r="I1065" s="94"/>
      <c r="J1065" s="94"/>
      <c r="K1065" s="94"/>
      <c r="L1065" s="94"/>
      <c r="M1065" s="94"/>
      <c r="N1065" s="94"/>
      <c r="O1065" s="94"/>
      <c r="P1065" s="94"/>
      <c r="Q1065" s="94"/>
      <c r="R1065" s="94"/>
    </row>
    <row r="1066" spans="2:18">
      <c r="B1066" s="93"/>
      <c r="C1066" s="93"/>
      <c r="D1066" s="93"/>
      <c r="E1066" s="93"/>
      <c r="F1066" s="94"/>
      <c r="G1066" s="94"/>
      <c r="H1066" s="94"/>
      <c r="I1066" s="94"/>
      <c r="J1066" s="94"/>
      <c r="K1066" s="94"/>
      <c r="L1066" s="94"/>
      <c r="M1066" s="94"/>
      <c r="N1066" s="94"/>
      <c r="O1066" s="94"/>
      <c r="P1066" s="94"/>
      <c r="Q1066" s="94"/>
      <c r="R1066" s="94"/>
    </row>
  </sheetData>
  <sheetProtection sheet="1" objects="1" scenarios="1"/>
  <mergeCells count="1">
    <mergeCell ref="B6:R6"/>
  </mergeCells>
  <phoneticPr fontId="4" type="noConversion"/>
  <conditionalFormatting sqref="B58:B362">
    <cfRule type="cellIs" dxfId="6" priority="3" operator="equal">
      <formula>2958465</formula>
    </cfRule>
    <cfRule type="cellIs" dxfId="5" priority="4" operator="equal">
      <formula>"NR3"</formula>
    </cfRule>
    <cfRule type="cellIs" dxfId="4" priority="5" operator="equal">
      <formula>"דירוג פנימי"</formula>
    </cfRule>
  </conditionalFormatting>
  <conditionalFormatting sqref="B58:B362">
    <cfRule type="cellIs" dxfId="3" priority="2" operator="equal">
      <formula>2958465</formula>
    </cfRule>
  </conditionalFormatting>
  <conditionalFormatting sqref="B11:B43">
    <cfRule type="cellIs" dxfId="2" priority="1" operator="equal">
      <formula>"NR3"</formula>
    </cfRule>
  </conditionalFormatting>
  <dataValidations count="1">
    <dataValidation allowBlank="1" showInputMessage="1" showErrorMessage="1" sqref="C5 D1:R5 C7:R9 B1:B9 B363:R1048576 S1:XFD111 A1:A111 A112:A121 A122:A1048576 S112:XFD121 S122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4.710937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15">
      <c r="B1" s="46" t="s">
        <v>145</v>
      </c>
      <c r="C1" s="46" t="s" vm="1">
        <v>228</v>
      </c>
    </row>
    <row r="2" spans="2:15">
      <c r="B2" s="46" t="s">
        <v>144</v>
      </c>
      <c r="C2" s="46" t="s">
        <v>229</v>
      </c>
    </row>
    <row r="3" spans="2:15">
      <c r="B3" s="46" t="s">
        <v>146</v>
      </c>
      <c r="C3" s="46" t="s">
        <v>230</v>
      </c>
    </row>
    <row r="4" spans="2:15">
      <c r="B4" s="46" t="s">
        <v>147</v>
      </c>
      <c r="C4" s="46">
        <v>12152</v>
      </c>
    </row>
    <row r="6" spans="2:15" ht="26.25" customHeight="1">
      <c r="B6" s="133" t="s">
        <v>175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5"/>
    </row>
    <row r="7" spans="2:15" s="3" customFormat="1" ht="63">
      <c r="B7" s="47" t="s">
        <v>116</v>
      </c>
      <c r="C7" s="48" t="s">
        <v>47</v>
      </c>
      <c r="D7" s="48" t="s">
        <v>117</v>
      </c>
      <c r="E7" s="48" t="s">
        <v>14</v>
      </c>
      <c r="F7" s="48" t="s">
        <v>68</v>
      </c>
      <c r="G7" s="48" t="s">
        <v>17</v>
      </c>
      <c r="H7" s="48" t="s">
        <v>103</v>
      </c>
      <c r="I7" s="48" t="s">
        <v>55</v>
      </c>
      <c r="J7" s="48" t="s">
        <v>18</v>
      </c>
      <c r="K7" s="48" t="s">
        <v>204</v>
      </c>
      <c r="L7" s="48" t="s">
        <v>203</v>
      </c>
      <c r="M7" s="48" t="s">
        <v>111</v>
      </c>
      <c r="N7" s="48" t="s">
        <v>148</v>
      </c>
      <c r="O7" s="50" t="s">
        <v>150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211</v>
      </c>
      <c r="L8" s="31"/>
      <c r="M8" s="31" t="s">
        <v>207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6" t="s">
        <v>3244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7">
        <v>0</v>
      </c>
      <c r="N10" s="108">
        <v>0</v>
      </c>
      <c r="O10" s="108">
        <v>0</v>
      </c>
    </row>
    <row r="11" spans="2:15" ht="20.25" customHeight="1">
      <c r="B11" s="109" t="s">
        <v>219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</row>
    <row r="12" spans="2:15">
      <c r="B12" s="109" t="s">
        <v>112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</row>
    <row r="13" spans="2:15">
      <c r="B13" s="109" t="s">
        <v>202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</row>
    <row r="14" spans="2:15">
      <c r="B14" s="109" t="s">
        <v>210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</row>
    <row r="15" spans="2:15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</row>
    <row r="16" spans="2:1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</row>
    <row r="17" spans="2:15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</row>
    <row r="18" spans="2:15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</row>
    <row r="19" spans="2:15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0" spans="2:15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</row>
    <row r="21" spans="2:15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</row>
    <row r="22" spans="2:15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2:15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2:15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spans="2:15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</row>
    <row r="26" spans="2:15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2:15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5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5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5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5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93"/>
      <c r="C110" s="93"/>
      <c r="D110" s="93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>
      <c r="B111" s="93"/>
      <c r="C111" s="93"/>
      <c r="D111" s="9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>
      <c r="B112" s="93"/>
      <c r="C112" s="93"/>
      <c r="D112" s="9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>
      <c r="B113" s="93"/>
      <c r="C113" s="93"/>
      <c r="D113" s="9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>
      <c r="B114" s="93"/>
      <c r="C114" s="93"/>
      <c r="D114" s="93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>
      <c r="B115" s="93"/>
      <c r="C115" s="93"/>
      <c r="D115" s="93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>
      <c r="B116" s="93"/>
      <c r="C116" s="93"/>
      <c r="D116" s="93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>
      <c r="B117" s="93"/>
      <c r="C117" s="93"/>
      <c r="D117" s="93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>
      <c r="B118" s="93"/>
      <c r="C118" s="93"/>
      <c r="D118" s="93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>
      <c r="B119" s="93"/>
      <c r="C119" s="93"/>
      <c r="D119" s="93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>
      <c r="B120" s="93"/>
      <c r="C120" s="93"/>
      <c r="D120" s="9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</row>
    <row r="121" spans="2:15">
      <c r="B121" s="93"/>
      <c r="C121" s="93"/>
      <c r="D121" s="9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</row>
    <row r="122" spans="2:15">
      <c r="B122" s="93"/>
      <c r="C122" s="93"/>
      <c r="D122" s="9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</row>
    <row r="123" spans="2:15">
      <c r="B123" s="93"/>
      <c r="C123" s="93"/>
      <c r="D123" s="9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</row>
    <row r="124" spans="2:15">
      <c r="B124" s="93"/>
      <c r="C124" s="93"/>
      <c r="D124" s="9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</row>
    <row r="125" spans="2:15">
      <c r="B125" s="93"/>
      <c r="C125" s="93"/>
      <c r="D125" s="9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</row>
    <row r="126" spans="2:15">
      <c r="B126" s="93"/>
      <c r="C126" s="93"/>
      <c r="D126" s="9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</row>
    <row r="127" spans="2:15">
      <c r="B127" s="93"/>
      <c r="C127" s="93"/>
      <c r="D127" s="9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</row>
    <row r="128" spans="2:15">
      <c r="B128" s="93"/>
      <c r="C128" s="93"/>
      <c r="D128" s="9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</row>
    <row r="129" spans="2:15">
      <c r="B129" s="93"/>
      <c r="C129" s="93"/>
      <c r="D129" s="9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</row>
    <row r="130" spans="2:15">
      <c r="B130" s="93"/>
      <c r="C130" s="93"/>
      <c r="D130" s="9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</row>
    <row r="131" spans="2:15">
      <c r="B131" s="93"/>
      <c r="C131" s="93"/>
      <c r="D131" s="9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</row>
    <row r="132" spans="2:15">
      <c r="B132" s="93"/>
      <c r="C132" s="93"/>
      <c r="D132" s="9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</row>
    <row r="133" spans="2:15">
      <c r="B133" s="93"/>
      <c r="C133" s="93"/>
      <c r="D133" s="9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</row>
    <row r="134" spans="2:15">
      <c r="B134" s="93"/>
      <c r="C134" s="93"/>
      <c r="D134" s="9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2:15">
      <c r="B135" s="93"/>
      <c r="C135" s="93"/>
      <c r="D135" s="9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</row>
    <row r="136" spans="2:15">
      <c r="B136" s="93"/>
      <c r="C136" s="93"/>
      <c r="D136" s="9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</row>
    <row r="137" spans="2:15">
      <c r="B137" s="93"/>
      <c r="C137" s="93"/>
      <c r="D137" s="9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</row>
    <row r="138" spans="2:15">
      <c r="B138" s="93"/>
      <c r="C138" s="93"/>
      <c r="D138" s="9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</row>
    <row r="139" spans="2:15">
      <c r="B139" s="93"/>
      <c r="C139" s="93"/>
      <c r="D139" s="9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</row>
    <row r="140" spans="2:15">
      <c r="B140" s="93"/>
      <c r="C140" s="93"/>
      <c r="D140" s="9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</row>
    <row r="141" spans="2:15">
      <c r="B141" s="93"/>
      <c r="C141" s="93"/>
      <c r="D141" s="9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</row>
    <row r="142" spans="2:15">
      <c r="B142" s="93"/>
      <c r="C142" s="93"/>
      <c r="D142" s="9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</row>
    <row r="143" spans="2:15">
      <c r="B143" s="93"/>
      <c r="C143" s="93"/>
      <c r="D143" s="9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</row>
    <row r="144" spans="2:15">
      <c r="B144" s="93"/>
      <c r="C144" s="93"/>
      <c r="D144" s="9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</row>
    <row r="145" spans="2:15">
      <c r="B145" s="93"/>
      <c r="C145" s="93"/>
      <c r="D145" s="9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</row>
    <row r="146" spans="2:15">
      <c r="B146" s="93"/>
      <c r="C146" s="93"/>
      <c r="D146" s="9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</row>
    <row r="147" spans="2:15">
      <c r="B147" s="93"/>
      <c r="C147" s="93"/>
      <c r="D147" s="9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</row>
    <row r="148" spans="2:15">
      <c r="B148" s="93"/>
      <c r="C148" s="93"/>
      <c r="D148" s="9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</row>
    <row r="149" spans="2:15">
      <c r="B149" s="93"/>
      <c r="C149" s="93"/>
      <c r="D149" s="9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</row>
    <row r="150" spans="2:15">
      <c r="B150" s="93"/>
      <c r="C150" s="93"/>
      <c r="D150" s="9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</row>
    <row r="151" spans="2:15">
      <c r="B151" s="93"/>
      <c r="C151" s="93"/>
      <c r="D151" s="9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</row>
    <row r="152" spans="2:15">
      <c r="B152" s="93"/>
      <c r="C152" s="93"/>
      <c r="D152" s="9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</row>
    <row r="153" spans="2:15">
      <c r="B153" s="93"/>
      <c r="C153" s="93"/>
      <c r="D153" s="9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</row>
    <row r="154" spans="2:15">
      <c r="B154" s="93"/>
      <c r="C154" s="93"/>
      <c r="D154" s="9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</row>
    <row r="155" spans="2:15">
      <c r="B155" s="93"/>
      <c r="C155" s="93"/>
      <c r="D155" s="9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</row>
    <row r="156" spans="2:15">
      <c r="B156" s="93"/>
      <c r="C156" s="93"/>
      <c r="D156" s="9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2:15">
      <c r="B157" s="93"/>
      <c r="C157" s="93"/>
      <c r="D157" s="9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</row>
    <row r="158" spans="2:15">
      <c r="B158" s="93"/>
      <c r="C158" s="93"/>
      <c r="D158" s="9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</row>
    <row r="159" spans="2:15">
      <c r="B159" s="93"/>
      <c r="C159" s="93"/>
      <c r="D159" s="9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</row>
    <row r="160" spans="2:15">
      <c r="B160" s="93"/>
      <c r="C160" s="93"/>
      <c r="D160" s="9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</row>
    <row r="161" spans="2:15">
      <c r="B161" s="93"/>
      <c r="C161" s="93"/>
      <c r="D161" s="9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</row>
    <row r="162" spans="2:15">
      <c r="B162" s="93"/>
      <c r="C162" s="93"/>
      <c r="D162" s="9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</row>
    <row r="163" spans="2:15">
      <c r="B163" s="93"/>
      <c r="C163" s="93"/>
      <c r="D163" s="9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</row>
    <row r="164" spans="2:15">
      <c r="B164" s="93"/>
      <c r="C164" s="93"/>
      <c r="D164" s="9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</row>
    <row r="165" spans="2:15">
      <c r="B165" s="93"/>
      <c r="C165" s="93"/>
      <c r="D165" s="9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</row>
    <row r="166" spans="2:15">
      <c r="B166" s="93"/>
      <c r="C166" s="93"/>
      <c r="D166" s="9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</row>
    <row r="167" spans="2:15">
      <c r="B167" s="93"/>
      <c r="C167" s="93"/>
      <c r="D167" s="9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</row>
    <row r="168" spans="2:15">
      <c r="B168" s="93"/>
      <c r="C168" s="93"/>
      <c r="D168" s="9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</row>
    <row r="169" spans="2:15">
      <c r="B169" s="93"/>
      <c r="C169" s="93"/>
      <c r="D169" s="9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</row>
    <row r="170" spans="2:15">
      <c r="B170" s="93"/>
      <c r="C170" s="93"/>
      <c r="D170" s="9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</row>
    <row r="171" spans="2:15">
      <c r="B171" s="93"/>
      <c r="C171" s="93"/>
      <c r="D171" s="9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</row>
    <row r="172" spans="2:15">
      <c r="B172" s="93"/>
      <c r="C172" s="93"/>
      <c r="D172" s="9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</row>
    <row r="173" spans="2:15">
      <c r="B173" s="93"/>
      <c r="C173" s="93"/>
      <c r="D173" s="9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</row>
    <row r="174" spans="2:15">
      <c r="B174" s="93"/>
      <c r="C174" s="93"/>
      <c r="D174" s="9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</row>
    <row r="175" spans="2:15">
      <c r="B175" s="93"/>
      <c r="C175" s="93"/>
      <c r="D175" s="9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</row>
    <row r="176" spans="2:15">
      <c r="B176" s="93"/>
      <c r="C176" s="93"/>
      <c r="D176" s="9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</row>
    <row r="177" spans="2:15">
      <c r="B177" s="93"/>
      <c r="C177" s="93"/>
      <c r="D177" s="93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</row>
    <row r="178" spans="2:15">
      <c r="B178" s="93"/>
      <c r="C178" s="93"/>
      <c r="D178" s="93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2:15">
      <c r="B179" s="93"/>
      <c r="C179" s="93"/>
      <c r="D179" s="93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</row>
    <row r="180" spans="2:15">
      <c r="B180" s="93"/>
      <c r="C180" s="93"/>
      <c r="D180" s="93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</row>
    <row r="181" spans="2:15">
      <c r="B181" s="93"/>
      <c r="C181" s="93"/>
      <c r="D181" s="93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</row>
    <row r="182" spans="2:15">
      <c r="B182" s="93"/>
      <c r="C182" s="93"/>
      <c r="D182" s="93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</row>
    <row r="183" spans="2:15">
      <c r="B183" s="93"/>
      <c r="C183" s="93"/>
      <c r="D183" s="93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</row>
    <row r="184" spans="2:15">
      <c r="B184" s="93"/>
      <c r="C184" s="93"/>
      <c r="D184" s="93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</row>
    <row r="185" spans="2:15">
      <c r="B185" s="93"/>
      <c r="C185" s="93"/>
      <c r="D185" s="93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</row>
    <row r="186" spans="2:15">
      <c r="B186" s="93"/>
      <c r="C186" s="93"/>
      <c r="D186" s="93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</row>
    <row r="187" spans="2:15">
      <c r="B187" s="93"/>
      <c r="C187" s="93"/>
      <c r="D187" s="93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</row>
    <row r="188" spans="2:15">
      <c r="B188" s="93"/>
      <c r="C188" s="93"/>
      <c r="D188" s="93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</row>
    <row r="189" spans="2:15">
      <c r="B189" s="93"/>
      <c r="C189" s="93"/>
      <c r="D189" s="93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</row>
    <row r="190" spans="2:15">
      <c r="B190" s="93"/>
      <c r="C190" s="93"/>
      <c r="D190" s="93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</row>
    <row r="191" spans="2:15">
      <c r="B191" s="93"/>
      <c r="C191" s="93"/>
      <c r="D191" s="93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</row>
    <row r="192" spans="2:15">
      <c r="B192" s="93"/>
      <c r="C192" s="93"/>
      <c r="D192" s="93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</row>
    <row r="193" spans="2:15">
      <c r="B193" s="93"/>
      <c r="C193" s="93"/>
      <c r="D193" s="93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</row>
    <row r="194" spans="2:15">
      <c r="B194" s="93"/>
      <c r="C194" s="93"/>
      <c r="D194" s="93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</row>
    <row r="195" spans="2:15">
      <c r="B195" s="93"/>
      <c r="C195" s="93"/>
      <c r="D195" s="93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</row>
    <row r="196" spans="2:15">
      <c r="B196" s="93"/>
      <c r="C196" s="93"/>
      <c r="D196" s="93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</row>
    <row r="197" spans="2:15">
      <c r="B197" s="93"/>
      <c r="C197" s="93"/>
      <c r="D197" s="93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</row>
    <row r="198" spans="2:15">
      <c r="B198" s="93"/>
      <c r="C198" s="93"/>
      <c r="D198" s="93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</row>
    <row r="199" spans="2:15">
      <c r="B199" s="93"/>
      <c r="C199" s="93"/>
      <c r="D199" s="93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</row>
    <row r="200" spans="2:15">
      <c r="B200" s="93"/>
      <c r="C200" s="93"/>
      <c r="D200" s="93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</row>
    <row r="201" spans="2:15">
      <c r="B201" s="93"/>
      <c r="C201" s="93"/>
      <c r="D201" s="93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</row>
    <row r="202" spans="2:15">
      <c r="B202" s="93"/>
      <c r="C202" s="93"/>
      <c r="D202" s="93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</row>
    <row r="203" spans="2:15">
      <c r="B203" s="93"/>
      <c r="C203" s="93"/>
      <c r="D203" s="93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</row>
    <row r="204" spans="2:15">
      <c r="B204" s="93"/>
      <c r="C204" s="93"/>
      <c r="D204" s="93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</row>
    <row r="205" spans="2:15">
      <c r="B205" s="93"/>
      <c r="C205" s="93"/>
      <c r="D205" s="93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</row>
    <row r="206" spans="2:15">
      <c r="B206" s="93"/>
      <c r="C206" s="93"/>
      <c r="D206" s="93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</row>
    <row r="207" spans="2:15">
      <c r="B207" s="93"/>
      <c r="C207" s="93"/>
      <c r="D207" s="93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</row>
    <row r="208" spans="2:15">
      <c r="B208" s="93"/>
      <c r="C208" s="93"/>
      <c r="D208" s="93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</row>
    <row r="209" spans="2:15">
      <c r="B209" s="93"/>
      <c r="C209" s="93"/>
      <c r="D209" s="93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</row>
    <row r="210" spans="2:15">
      <c r="B210" s="93"/>
      <c r="C210" s="93"/>
      <c r="D210" s="93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</row>
    <row r="211" spans="2:15">
      <c r="B211" s="93"/>
      <c r="C211" s="93"/>
      <c r="D211" s="93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</row>
    <row r="212" spans="2:15">
      <c r="B212" s="93"/>
      <c r="C212" s="93"/>
      <c r="D212" s="93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</row>
    <row r="213" spans="2:15">
      <c r="B213" s="93"/>
      <c r="C213" s="93"/>
      <c r="D213" s="93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</row>
    <row r="214" spans="2:15">
      <c r="B214" s="93"/>
      <c r="C214" s="93"/>
      <c r="D214" s="93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</row>
    <row r="215" spans="2:15">
      <c r="B215" s="93"/>
      <c r="C215" s="93"/>
      <c r="D215" s="93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</row>
    <row r="216" spans="2:15">
      <c r="B216" s="93"/>
      <c r="C216" s="93"/>
      <c r="D216" s="93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</row>
    <row r="217" spans="2:15">
      <c r="B217" s="93"/>
      <c r="C217" s="93"/>
      <c r="D217" s="93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</row>
    <row r="218" spans="2:15">
      <c r="B218" s="93"/>
      <c r="C218" s="93"/>
      <c r="D218" s="93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</row>
    <row r="219" spans="2:15">
      <c r="B219" s="93"/>
      <c r="C219" s="93"/>
      <c r="D219" s="93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</row>
    <row r="220" spans="2:15">
      <c r="B220" s="93"/>
      <c r="C220" s="93"/>
      <c r="D220" s="93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</row>
    <row r="221" spans="2:15">
      <c r="B221" s="93"/>
      <c r="C221" s="93"/>
      <c r="D221" s="93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</row>
    <row r="222" spans="2:15">
      <c r="B222" s="93"/>
      <c r="C222" s="93"/>
      <c r="D222" s="93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</row>
    <row r="223" spans="2:15">
      <c r="B223" s="93"/>
      <c r="C223" s="93"/>
      <c r="D223" s="93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</row>
    <row r="224" spans="2:15">
      <c r="B224" s="93"/>
      <c r="C224" s="93"/>
      <c r="D224" s="93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</row>
    <row r="225" spans="2:15">
      <c r="B225" s="93"/>
      <c r="C225" s="93"/>
      <c r="D225" s="93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</row>
    <row r="226" spans="2:15">
      <c r="B226" s="93"/>
      <c r="C226" s="93"/>
      <c r="D226" s="93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</row>
    <row r="227" spans="2:15">
      <c r="B227" s="93"/>
      <c r="C227" s="93"/>
      <c r="D227" s="93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</row>
    <row r="228" spans="2:15">
      <c r="B228" s="93"/>
      <c r="C228" s="93"/>
      <c r="D228" s="93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</row>
    <row r="229" spans="2:15">
      <c r="B229" s="93"/>
      <c r="C229" s="93"/>
      <c r="D229" s="93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</row>
    <row r="230" spans="2:15">
      <c r="B230" s="93"/>
      <c r="C230" s="93"/>
      <c r="D230" s="93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</row>
    <row r="231" spans="2:15">
      <c r="B231" s="93"/>
      <c r="C231" s="93"/>
      <c r="D231" s="93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</row>
    <row r="232" spans="2:15">
      <c r="B232" s="93"/>
      <c r="C232" s="93"/>
      <c r="D232" s="93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</row>
    <row r="233" spans="2:15">
      <c r="B233" s="93"/>
      <c r="C233" s="93"/>
      <c r="D233" s="93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</row>
    <row r="234" spans="2:15">
      <c r="B234" s="93"/>
      <c r="C234" s="93"/>
      <c r="D234" s="93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</row>
    <row r="235" spans="2:15">
      <c r="B235" s="93"/>
      <c r="C235" s="93"/>
      <c r="D235" s="93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</row>
    <row r="236" spans="2:15">
      <c r="B236" s="93"/>
      <c r="C236" s="93"/>
      <c r="D236" s="93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</row>
    <row r="237" spans="2:15">
      <c r="B237" s="93"/>
      <c r="C237" s="93"/>
      <c r="D237" s="93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</row>
    <row r="238" spans="2:15">
      <c r="B238" s="93"/>
      <c r="C238" s="93"/>
      <c r="D238" s="93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</row>
    <row r="239" spans="2:15">
      <c r="B239" s="93"/>
      <c r="C239" s="93"/>
      <c r="D239" s="93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</row>
    <row r="240" spans="2:15">
      <c r="B240" s="93"/>
      <c r="C240" s="93"/>
      <c r="D240" s="93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</row>
    <row r="241" spans="2:15">
      <c r="B241" s="93"/>
      <c r="C241" s="93"/>
      <c r="D241" s="93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</row>
    <row r="242" spans="2:15">
      <c r="B242" s="93"/>
      <c r="C242" s="93"/>
      <c r="D242" s="93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</row>
    <row r="243" spans="2:15">
      <c r="B243" s="93"/>
      <c r="C243" s="93"/>
      <c r="D243" s="93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</row>
    <row r="244" spans="2:15">
      <c r="B244" s="93"/>
      <c r="C244" s="93"/>
      <c r="D244" s="93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2:15">
      <c r="B245" s="93"/>
      <c r="C245" s="93"/>
      <c r="D245" s="93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2:15">
      <c r="B246" s="93"/>
      <c r="C246" s="93"/>
      <c r="D246" s="93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2:15">
      <c r="B247" s="93"/>
      <c r="C247" s="93"/>
      <c r="D247" s="93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2:15">
      <c r="B248" s="93"/>
      <c r="C248" s="93"/>
      <c r="D248" s="93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3"/>
      <c r="C249" s="93"/>
      <c r="D249" s="93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93"/>
      <c r="C250" s="93"/>
      <c r="D250" s="93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93"/>
      <c r="C251" s="93"/>
      <c r="D251" s="93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93"/>
      <c r="C252" s="93"/>
      <c r="D252" s="93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93"/>
      <c r="C253" s="93"/>
      <c r="D253" s="93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3"/>
      <c r="C254" s="93"/>
      <c r="D254" s="93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3"/>
      <c r="C255" s="93"/>
      <c r="D255" s="93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3"/>
      <c r="C256" s="93"/>
      <c r="D256" s="93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3"/>
      <c r="D257" s="93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3"/>
      <c r="D258" s="93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3"/>
      <c r="D259" s="93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3"/>
      <c r="D260" s="93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3"/>
      <c r="D261" s="93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3"/>
      <c r="D262" s="93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3"/>
      <c r="D263" s="93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3"/>
      <c r="D264" s="93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3"/>
      <c r="D265" s="93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3"/>
      <c r="D266" s="93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3"/>
      <c r="D267" s="93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3"/>
      <c r="C268" s="93"/>
      <c r="D268" s="93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3"/>
      <c r="C269" s="93"/>
      <c r="D269" s="93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3"/>
      <c r="C270" s="93"/>
      <c r="D270" s="93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3"/>
      <c r="C271" s="93"/>
      <c r="D271" s="93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93"/>
      <c r="C272" s="93"/>
      <c r="D272" s="93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93"/>
      <c r="C273" s="93"/>
      <c r="D273" s="93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93"/>
      <c r="C274" s="93"/>
      <c r="D274" s="93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3"/>
      <c r="C275" s="93"/>
      <c r="D275" s="93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3"/>
      <c r="D276" s="93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3"/>
      <c r="D277" s="93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3"/>
      <c r="D278" s="93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3"/>
      <c r="D279" s="93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3"/>
      <c r="D280" s="93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3"/>
      <c r="D281" s="93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3"/>
      <c r="D282" s="93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3"/>
      <c r="D283" s="93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3"/>
      <c r="D284" s="93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3"/>
      <c r="D285" s="93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3"/>
      <c r="D286" s="93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3"/>
      <c r="D287" s="93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3"/>
      <c r="D288" s="93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3"/>
      <c r="D289" s="93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3"/>
      <c r="D290" s="93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3"/>
      <c r="D291" s="93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3"/>
      <c r="C292" s="93"/>
      <c r="D292" s="93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93"/>
      <c r="C293" s="93"/>
      <c r="D293" s="93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93"/>
      <c r="C294" s="93"/>
      <c r="D294" s="93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3"/>
      <c r="C295" s="93"/>
      <c r="D295" s="93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3"/>
      <c r="D296" s="93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3"/>
      <c r="D297" s="93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3"/>
      <c r="D298" s="93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3"/>
      <c r="D299" s="93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3"/>
      <c r="D300" s="93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</sheetData>
  <sheetProtection sheet="1" objects="1" scenarios="1"/>
  <mergeCells count="1">
    <mergeCell ref="B6:O6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5.140625" style="2" bestFit="1" customWidth="1"/>
    <col min="3" max="3" width="33.28515625" style="2" customWidth="1"/>
    <col min="4" max="4" width="7.140625" style="1" bestFit="1" customWidth="1"/>
    <col min="5" max="5" width="7.85546875" style="1" bestFit="1" customWidth="1"/>
    <col min="6" max="6" width="9.7109375" style="1" bestFit="1" customWidth="1"/>
    <col min="7" max="7" width="7.85546875" style="1" bestFit="1" customWidth="1"/>
    <col min="8" max="8" width="9.140625" style="1" bestFit="1" customWidth="1"/>
    <col min="9" max="9" width="7.5703125" style="1" bestFit="1" customWidth="1"/>
    <col min="10" max="10" width="46.7109375" style="1" bestFit="1" customWidth="1"/>
    <col min="11" max="16384" width="9.140625" style="1"/>
  </cols>
  <sheetData>
    <row r="1" spans="2:10">
      <c r="B1" s="46" t="s">
        <v>145</v>
      </c>
      <c r="C1" s="46" t="s" vm="1">
        <v>228</v>
      </c>
    </row>
    <row r="2" spans="2:10">
      <c r="B2" s="46" t="s">
        <v>144</v>
      </c>
      <c r="C2" s="46" t="s">
        <v>229</v>
      </c>
    </row>
    <row r="3" spans="2:10">
      <c r="B3" s="46" t="s">
        <v>146</v>
      </c>
      <c r="C3" s="46" t="s">
        <v>230</v>
      </c>
    </row>
    <row r="4" spans="2:10">
      <c r="B4" s="46" t="s">
        <v>147</v>
      </c>
      <c r="C4" s="46">
        <v>12152</v>
      </c>
    </row>
    <row r="6" spans="2:10" ht="26.25" customHeight="1">
      <c r="B6" s="133" t="s">
        <v>176</v>
      </c>
      <c r="C6" s="134"/>
      <c r="D6" s="134"/>
      <c r="E6" s="134"/>
      <c r="F6" s="134"/>
      <c r="G6" s="134"/>
      <c r="H6" s="134"/>
      <c r="I6" s="134"/>
      <c r="J6" s="135"/>
    </row>
    <row r="7" spans="2:10" s="3" customFormat="1" ht="63">
      <c r="B7" s="47" t="s">
        <v>116</v>
      </c>
      <c r="C7" s="49" t="s">
        <v>57</v>
      </c>
      <c r="D7" s="49" t="s">
        <v>86</v>
      </c>
      <c r="E7" s="49" t="s">
        <v>58</v>
      </c>
      <c r="F7" s="49" t="s">
        <v>103</v>
      </c>
      <c r="G7" s="49" t="s">
        <v>187</v>
      </c>
      <c r="H7" s="49" t="s">
        <v>148</v>
      </c>
      <c r="I7" s="49" t="s">
        <v>149</v>
      </c>
      <c r="J7" s="64" t="s">
        <v>214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208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87" t="s">
        <v>43</v>
      </c>
      <c r="C10" s="101"/>
      <c r="D10" s="87"/>
      <c r="E10" s="125">
        <v>7.6247190884396355E-4</v>
      </c>
      <c r="F10" s="88"/>
      <c r="G10" s="90">
        <v>143.50601999999998</v>
      </c>
      <c r="H10" s="91">
        <f>IFERROR(G10/$G$10,0)</f>
        <v>1</v>
      </c>
      <c r="I10" s="91">
        <f>G10/'סכום נכסי הקרן'!$C$42</f>
        <v>1.1782881252701278E-3</v>
      </c>
      <c r="J10" s="87"/>
    </row>
    <row r="11" spans="2:10" ht="22.5" customHeight="1">
      <c r="B11" s="114" t="s">
        <v>201</v>
      </c>
      <c r="C11" s="101"/>
      <c r="D11" s="87"/>
      <c r="E11" s="125">
        <v>7.6247190884396355E-4</v>
      </c>
      <c r="F11" s="88"/>
      <c r="G11" s="90">
        <v>143.50601999999998</v>
      </c>
      <c r="H11" s="91">
        <f t="shared" ref="H11:H16" si="0">IFERROR(G11/$G$10,0)</f>
        <v>1</v>
      </c>
      <c r="I11" s="91">
        <f>G11/'סכום נכסי הקרן'!$C$42</f>
        <v>1.1782881252701278E-3</v>
      </c>
      <c r="J11" s="87"/>
    </row>
    <row r="12" spans="2:10">
      <c r="B12" s="85" t="s">
        <v>87</v>
      </c>
      <c r="C12" s="99"/>
      <c r="D12" s="80"/>
      <c r="E12" s="126">
        <v>8.9999999999999998E-4</v>
      </c>
      <c r="F12" s="81"/>
      <c r="G12" s="83">
        <v>121.57701</v>
      </c>
      <c r="H12" s="84">
        <f t="shared" si="0"/>
        <v>0.84719100982662621</v>
      </c>
      <c r="I12" s="84">
        <f>G12/'סכום נכסי הקרן'!$C$42</f>
        <v>9.9823510671432194E-4</v>
      </c>
      <c r="J12" s="80"/>
    </row>
    <row r="13" spans="2:10">
      <c r="B13" s="86" t="s">
        <v>3169</v>
      </c>
      <c r="C13" s="101">
        <v>44834</v>
      </c>
      <c r="D13" s="87" t="s">
        <v>3170</v>
      </c>
      <c r="E13" s="125">
        <v>8.9999999999999998E-4</v>
      </c>
      <c r="F13" s="88" t="s">
        <v>132</v>
      </c>
      <c r="G13" s="90">
        <v>121.57701</v>
      </c>
      <c r="H13" s="91">
        <f t="shared" si="0"/>
        <v>0.84719100982662621</v>
      </c>
      <c r="I13" s="91">
        <f>G13/'סכום נכסי הקרן'!$C$42</f>
        <v>9.9823510671432194E-4</v>
      </c>
      <c r="J13" s="87" t="s">
        <v>3171</v>
      </c>
    </row>
    <row r="14" spans="2:10">
      <c r="B14" s="114"/>
      <c r="C14" s="101"/>
      <c r="D14" s="87"/>
      <c r="E14" s="125"/>
      <c r="F14" s="87"/>
      <c r="G14" s="87"/>
      <c r="H14" s="91"/>
      <c r="I14" s="87"/>
      <c r="J14" s="87"/>
    </row>
    <row r="15" spans="2:10">
      <c r="B15" s="85" t="s">
        <v>88</v>
      </c>
      <c r="C15" s="99"/>
      <c r="D15" s="80"/>
      <c r="E15" s="126">
        <v>0</v>
      </c>
      <c r="F15" s="81"/>
      <c r="G15" s="83">
        <v>21.929009999999998</v>
      </c>
      <c r="H15" s="84">
        <f t="shared" si="0"/>
        <v>0.15280899017337393</v>
      </c>
      <c r="I15" s="84">
        <f>G15/'סכום נכסי הקרן'!$C$42</f>
        <v>1.8005301855580615E-4</v>
      </c>
      <c r="J15" s="80"/>
    </row>
    <row r="16" spans="2:10">
      <c r="B16" s="86" t="s">
        <v>3172</v>
      </c>
      <c r="C16" s="101" t="s">
        <v>3250</v>
      </c>
      <c r="D16" s="87" t="s">
        <v>29</v>
      </c>
      <c r="E16" s="125">
        <v>0</v>
      </c>
      <c r="F16" s="88" t="s">
        <v>132</v>
      </c>
      <c r="G16" s="90">
        <v>21.929009999999998</v>
      </c>
      <c r="H16" s="91">
        <f t="shared" si="0"/>
        <v>0.15280899017337393</v>
      </c>
      <c r="I16" s="91">
        <f>G16/'סכום נכסי הקרן'!$C$42</f>
        <v>1.8005301855580615E-4</v>
      </c>
      <c r="J16" s="87" t="s">
        <v>3173</v>
      </c>
    </row>
    <row r="17" spans="2:10">
      <c r="B17" s="114"/>
      <c r="C17" s="101"/>
      <c r="D17" s="87"/>
      <c r="E17" s="125"/>
      <c r="F17" s="87"/>
      <c r="G17" s="87"/>
      <c r="H17" s="91"/>
      <c r="I17" s="87"/>
      <c r="J17" s="87"/>
    </row>
    <row r="18" spans="2:10">
      <c r="B18" s="87"/>
      <c r="C18" s="101"/>
      <c r="D18" s="87"/>
      <c r="E18" s="125"/>
      <c r="F18" s="87"/>
      <c r="G18" s="87"/>
      <c r="H18" s="87"/>
      <c r="I18" s="87"/>
      <c r="J18" s="87"/>
    </row>
    <row r="19" spans="2:10">
      <c r="B19" s="87"/>
      <c r="C19" s="101"/>
      <c r="D19" s="87"/>
      <c r="E19" s="125"/>
      <c r="F19" s="87"/>
      <c r="G19" s="87"/>
      <c r="H19" s="87"/>
      <c r="I19" s="87"/>
      <c r="J19" s="87"/>
    </row>
    <row r="20" spans="2:10">
      <c r="B20" s="123"/>
      <c r="C20" s="101"/>
      <c r="D20" s="87"/>
      <c r="E20" s="125"/>
      <c r="F20" s="87"/>
      <c r="G20" s="87"/>
      <c r="H20" s="87"/>
      <c r="I20" s="87"/>
      <c r="J20" s="87"/>
    </row>
    <row r="21" spans="2:10">
      <c r="B21" s="123"/>
      <c r="C21" s="101"/>
      <c r="D21" s="87"/>
      <c r="E21" s="125"/>
      <c r="F21" s="87"/>
      <c r="G21" s="87"/>
      <c r="H21" s="87"/>
      <c r="I21" s="87"/>
      <c r="J21" s="87"/>
    </row>
    <row r="22" spans="2:10">
      <c r="B22" s="87"/>
      <c r="C22" s="101"/>
      <c r="D22" s="87"/>
      <c r="E22" s="125"/>
      <c r="F22" s="87"/>
      <c r="G22" s="87"/>
      <c r="H22" s="87"/>
      <c r="I22" s="87"/>
      <c r="J22" s="87"/>
    </row>
    <row r="23" spans="2:10">
      <c r="B23" s="87"/>
      <c r="C23" s="101"/>
      <c r="D23" s="87"/>
      <c r="E23" s="125"/>
      <c r="F23" s="87"/>
      <c r="G23" s="87"/>
      <c r="H23" s="87"/>
      <c r="I23" s="87"/>
      <c r="J23" s="87"/>
    </row>
    <row r="24" spans="2:10">
      <c r="B24" s="87"/>
      <c r="C24" s="101"/>
      <c r="D24" s="87"/>
      <c r="E24" s="125"/>
      <c r="F24" s="87"/>
      <c r="G24" s="87"/>
      <c r="H24" s="87"/>
      <c r="I24" s="87"/>
      <c r="J24" s="87"/>
    </row>
    <row r="25" spans="2:10">
      <c r="B25" s="87"/>
      <c r="C25" s="101"/>
      <c r="D25" s="87"/>
      <c r="E25" s="125"/>
      <c r="F25" s="87"/>
      <c r="G25" s="87"/>
      <c r="H25" s="87"/>
      <c r="I25" s="87"/>
      <c r="J25" s="87"/>
    </row>
    <row r="26" spans="2:10">
      <c r="B26" s="87"/>
      <c r="C26" s="101"/>
      <c r="D26" s="87"/>
      <c r="E26" s="125"/>
      <c r="F26" s="87"/>
      <c r="G26" s="87"/>
      <c r="H26" s="87"/>
      <c r="I26" s="87"/>
      <c r="J26" s="87"/>
    </row>
    <row r="27" spans="2:10">
      <c r="B27" s="87"/>
      <c r="C27" s="101"/>
      <c r="D27" s="87"/>
      <c r="E27" s="125"/>
      <c r="F27" s="87"/>
      <c r="G27" s="87"/>
      <c r="H27" s="87"/>
      <c r="I27" s="87"/>
      <c r="J27" s="87"/>
    </row>
    <row r="28" spans="2:10">
      <c r="B28" s="87"/>
      <c r="C28" s="101"/>
      <c r="D28" s="87"/>
      <c r="E28" s="125"/>
      <c r="F28" s="87"/>
      <c r="G28" s="87"/>
      <c r="H28" s="87"/>
      <c r="I28" s="87"/>
      <c r="J28" s="87"/>
    </row>
    <row r="29" spans="2:10">
      <c r="B29" s="87"/>
      <c r="C29" s="101"/>
      <c r="D29" s="87"/>
      <c r="E29" s="125"/>
      <c r="F29" s="87"/>
      <c r="G29" s="87"/>
      <c r="H29" s="87"/>
      <c r="I29" s="87"/>
      <c r="J29" s="87"/>
    </row>
    <row r="30" spans="2:10">
      <c r="B30" s="87"/>
      <c r="C30" s="101"/>
      <c r="D30" s="87"/>
      <c r="E30" s="125"/>
      <c r="F30" s="87"/>
      <c r="G30" s="87"/>
      <c r="H30" s="87"/>
      <c r="I30" s="87"/>
      <c r="J30" s="87"/>
    </row>
    <row r="31" spans="2:10">
      <c r="B31" s="87"/>
      <c r="C31" s="101"/>
      <c r="D31" s="87"/>
      <c r="E31" s="125"/>
      <c r="F31" s="87"/>
      <c r="G31" s="87"/>
      <c r="H31" s="87"/>
      <c r="I31" s="87"/>
      <c r="J31" s="87"/>
    </row>
    <row r="32" spans="2:10">
      <c r="B32" s="87"/>
      <c r="C32" s="101"/>
      <c r="D32" s="87"/>
      <c r="E32" s="125"/>
      <c r="F32" s="87"/>
      <c r="G32" s="87"/>
      <c r="H32" s="87"/>
      <c r="I32" s="87"/>
      <c r="J32" s="87"/>
    </row>
    <row r="33" spans="2:10">
      <c r="B33" s="87"/>
      <c r="C33" s="101"/>
      <c r="D33" s="87"/>
      <c r="E33" s="125"/>
      <c r="F33" s="87"/>
      <c r="G33" s="87"/>
      <c r="H33" s="87"/>
      <c r="I33" s="87"/>
      <c r="J33" s="87"/>
    </row>
    <row r="34" spans="2:10">
      <c r="B34" s="87"/>
      <c r="C34" s="101"/>
      <c r="D34" s="87"/>
      <c r="E34" s="125"/>
      <c r="F34" s="87"/>
      <c r="G34" s="87"/>
      <c r="H34" s="87"/>
      <c r="I34" s="87"/>
      <c r="J34" s="87"/>
    </row>
    <row r="35" spans="2:10">
      <c r="B35" s="87"/>
      <c r="C35" s="101"/>
      <c r="D35" s="87"/>
      <c r="E35" s="125"/>
      <c r="F35" s="87"/>
      <c r="G35" s="87"/>
      <c r="H35" s="87"/>
      <c r="I35" s="87"/>
      <c r="J35" s="87"/>
    </row>
    <row r="36" spans="2:10">
      <c r="B36" s="87"/>
      <c r="C36" s="101"/>
      <c r="D36" s="87"/>
      <c r="E36" s="125"/>
      <c r="F36" s="87"/>
      <c r="G36" s="87"/>
      <c r="H36" s="87"/>
      <c r="I36" s="87"/>
      <c r="J36" s="87"/>
    </row>
    <row r="37" spans="2:10">
      <c r="B37" s="87"/>
      <c r="C37" s="101"/>
      <c r="D37" s="87"/>
      <c r="E37" s="125"/>
      <c r="F37" s="87"/>
      <c r="G37" s="87"/>
      <c r="H37" s="87"/>
      <c r="I37" s="87"/>
      <c r="J37" s="87"/>
    </row>
    <row r="38" spans="2:10">
      <c r="B38" s="87"/>
      <c r="C38" s="101"/>
      <c r="D38" s="87"/>
      <c r="E38" s="125"/>
      <c r="F38" s="87"/>
      <c r="G38" s="87"/>
      <c r="H38" s="87"/>
      <c r="I38" s="87"/>
      <c r="J38" s="87"/>
    </row>
    <row r="39" spans="2:10">
      <c r="B39" s="87"/>
      <c r="C39" s="101"/>
      <c r="D39" s="87"/>
      <c r="E39" s="125"/>
      <c r="F39" s="87"/>
      <c r="G39" s="87"/>
      <c r="H39" s="87"/>
      <c r="I39" s="87"/>
      <c r="J39" s="87"/>
    </row>
    <row r="40" spans="2:10">
      <c r="B40" s="87"/>
      <c r="C40" s="101"/>
      <c r="D40" s="87"/>
      <c r="E40" s="125"/>
      <c r="F40" s="87"/>
      <c r="G40" s="87"/>
      <c r="H40" s="87"/>
      <c r="I40" s="87"/>
      <c r="J40" s="87"/>
    </row>
    <row r="41" spans="2:10">
      <c r="B41" s="87"/>
      <c r="C41" s="101"/>
      <c r="D41" s="87"/>
      <c r="E41" s="125"/>
      <c r="F41" s="87"/>
      <c r="G41" s="87"/>
      <c r="H41" s="87"/>
      <c r="I41" s="87"/>
      <c r="J41" s="87"/>
    </row>
    <row r="42" spans="2:10">
      <c r="B42" s="87"/>
      <c r="C42" s="101"/>
      <c r="D42" s="87"/>
      <c r="E42" s="125"/>
      <c r="F42" s="87"/>
      <c r="G42" s="87"/>
      <c r="H42" s="87"/>
      <c r="I42" s="87"/>
      <c r="J42" s="87"/>
    </row>
    <row r="43" spans="2:10">
      <c r="B43" s="87"/>
      <c r="C43" s="101"/>
      <c r="D43" s="87"/>
      <c r="E43" s="125"/>
      <c r="F43" s="87"/>
      <c r="G43" s="87"/>
      <c r="H43" s="87"/>
      <c r="I43" s="87"/>
      <c r="J43" s="87"/>
    </row>
    <row r="44" spans="2:10">
      <c r="B44" s="87"/>
      <c r="C44" s="101"/>
      <c r="D44" s="87"/>
      <c r="E44" s="125"/>
      <c r="F44" s="87"/>
      <c r="G44" s="87"/>
      <c r="H44" s="87"/>
      <c r="I44" s="87"/>
      <c r="J44" s="87"/>
    </row>
    <row r="45" spans="2:10">
      <c r="B45" s="87"/>
      <c r="C45" s="101"/>
      <c r="D45" s="87"/>
      <c r="E45" s="125"/>
      <c r="F45" s="87"/>
      <c r="G45" s="87"/>
      <c r="H45" s="87"/>
      <c r="I45" s="87"/>
      <c r="J45" s="87"/>
    </row>
    <row r="46" spans="2:10">
      <c r="B46" s="87"/>
      <c r="C46" s="101"/>
      <c r="D46" s="87"/>
      <c r="E46" s="125"/>
      <c r="F46" s="87"/>
      <c r="G46" s="87"/>
      <c r="H46" s="87"/>
      <c r="I46" s="87"/>
      <c r="J46" s="87"/>
    </row>
    <row r="47" spans="2:10">
      <c r="B47" s="87"/>
      <c r="C47" s="101"/>
      <c r="D47" s="87"/>
      <c r="E47" s="125"/>
      <c r="F47" s="87"/>
      <c r="G47" s="87"/>
      <c r="H47" s="87"/>
      <c r="I47" s="87"/>
      <c r="J47" s="87"/>
    </row>
    <row r="48" spans="2:10">
      <c r="B48" s="87"/>
      <c r="C48" s="101"/>
      <c r="D48" s="87"/>
      <c r="E48" s="125"/>
      <c r="F48" s="87"/>
      <c r="G48" s="87"/>
      <c r="H48" s="87"/>
      <c r="I48" s="87"/>
      <c r="J48" s="87"/>
    </row>
    <row r="49" spans="2:10">
      <c r="B49" s="87"/>
      <c r="C49" s="101"/>
      <c r="D49" s="87"/>
      <c r="E49" s="125"/>
      <c r="F49" s="87"/>
      <c r="G49" s="87"/>
      <c r="H49" s="87"/>
      <c r="I49" s="87"/>
      <c r="J49" s="87"/>
    </row>
    <row r="50" spans="2:10">
      <c r="B50" s="87"/>
      <c r="C50" s="101"/>
      <c r="D50" s="87"/>
      <c r="E50" s="125"/>
      <c r="F50" s="87"/>
      <c r="G50" s="87"/>
      <c r="H50" s="87"/>
      <c r="I50" s="87"/>
      <c r="J50" s="87"/>
    </row>
    <row r="51" spans="2:10">
      <c r="B51" s="87"/>
      <c r="C51" s="101"/>
      <c r="D51" s="87"/>
      <c r="E51" s="125"/>
      <c r="F51" s="87"/>
      <c r="G51" s="87"/>
      <c r="H51" s="87"/>
      <c r="I51" s="87"/>
      <c r="J51" s="87"/>
    </row>
    <row r="52" spans="2:10">
      <c r="B52" s="87"/>
      <c r="C52" s="101"/>
      <c r="D52" s="87"/>
      <c r="E52" s="125"/>
      <c r="F52" s="87"/>
      <c r="G52" s="87"/>
      <c r="H52" s="87"/>
      <c r="I52" s="87"/>
      <c r="J52" s="87"/>
    </row>
    <row r="53" spans="2:10">
      <c r="B53" s="87"/>
      <c r="C53" s="101"/>
      <c r="D53" s="87"/>
      <c r="E53" s="125"/>
      <c r="F53" s="87"/>
      <c r="G53" s="87"/>
      <c r="H53" s="87"/>
      <c r="I53" s="87"/>
      <c r="J53" s="87"/>
    </row>
    <row r="54" spans="2:10">
      <c r="B54" s="87"/>
      <c r="C54" s="101"/>
      <c r="D54" s="87"/>
      <c r="E54" s="125"/>
      <c r="F54" s="87"/>
      <c r="G54" s="87"/>
      <c r="H54" s="87"/>
      <c r="I54" s="87"/>
      <c r="J54" s="87"/>
    </row>
    <row r="55" spans="2:10">
      <c r="B55" s="87"/>
      <c r="C55" s="101"/>
      <c r="D55" s="87"/>
      <c r="E55" s="125"/>
      <c r="F55" s="87"/>
      <c r="G55" s="87"/>
      <c r="H55" s="87"/>
      <c r="I55" s="87"/>
      <c r="J55" s="87"/>
    </row>
    <row r="56" spans="2:10">
      <c r="B56" s="87"/>
      <c r="C56" s="101"/>
      <c r="D56" s="87"/>
      <c r="E56" s="125"/>
      <c r="F56" s="87"/>
      <c r="G56" s="87"/>
      <c r="H56" s="87"/>
      <c r="I56" s="87"/>
      <c r="J56" s="87"/>
    </row>
    <row r="57" spans="2:10">
      <c r="B57" s="87"/>
      <c r="C57" s="101"/>
      <c r="D57" s="87"/>
      <c r="E57" s="125"/>
      <c r="F57" s="87"/>
      <c r="G57" s="87"/>
      <c r="H57" s="87"/>
      <c r="I57" s="87"/>
      <c r="J57" s="87"/>
    </row>
    <row r="58" spans="2:10">
      <c r="B58" s="87"/>
      <c r="C58" s="101"/>
      <c r="D58" s="87"/>
      <c r="E58" s="125"/>
      <c r="F58" s="87"/>
      <c r="G58" s="87"/>
      <c r="H58" s="87"/>
      <c r="I58" s="87"/>
      <c r="J58" s="87"/>
    </row>
    <row r="59" spans="2:10">
      <c r="B59" s="87"/>
      <c r="C59" s="101"/>
      <c r="D59" s="87"/>
      <c r="E59" s="125"/>
      <c r="F59" s="87"/>
      <c r="G59" s="87"/>
      <c r="H59" s="87"/>
      <c r="I59" s="87"/>
      <c r="J59" s="87"/>
    </row>
    <row r="60" spans="2:10">
      <c r="B60" s="87"/>
      <c r="C60" s="101"/>
      <c r="D60" s="87"/>
      <c r="E60" s="125"/>
      <c r="F60" s="87"/>
      <c r="G60" s="87"/>
      <c r="H60" s="87"/>
      <c r="I60" s="87"/>
      <c r="J60" s="87"/>
    </row>
    <row r="61" spans="2:10">
      <c r="B61" s="87"/>
      <c r="C61" s="101"/>
      <c r="D61" s="87"/>
      <c r="E61" s="125"/>
      <c r="F61" s="87"/>
      <c r="G61" s="87"/>
      <c r="H61" s="87"/>
      <c r="I61" s="87"/>
      <c r="J61" s="87"/>
    </row>
    <row r="62" spans="2:10">
      <c r="B62" s="87"/>
      <c r="C62" s="101"/>
      <c r="D62" s="87"/>
      <c r="E62" s="125"/>
      <c r="F62" s="87"/>
      <c r="G62" s="87"/>
      <c r="H62" s="87"/>
      <c r="I62" s="87"/>
      <c r="J62" s="87"/>
    </row>
    <row r="63" spans="2:10">
      <c r="B63" s="87"/>
      <c r="C63" s="101"/>
      <c r="D63" s="87"/>
      <c r="E63" s="125"/>
      <c r="F63" s="87"/>
      <c r="G63" s="87"/>
      <c r="H63" s="87"/>
      <c r="I63" s="87"/>
      <c r="J63" s="87"/>
    </row>
    <row r="64" spans="2:10">
      <c r="B64" s="87"/>
      <c r="C64" s="101"/>
      <c r="D64" s="87"/>
      <c r="E64" s="125"/>
      <c r="F64" s="87"/>
      <c r="G64" s="87"/>
      <c r="H64" s="87"/>
      <c r="I64" s="87"/>
      <c r="J64" s="87"/>
    </row>
    <row r="65" spans="2:10">
      <c r="B65" s="87"/>
      <c r="C65" s="101"/>
      <c r="D65" s="87"/>
      <c r="E65" s="125"/>
      <c r="F65" s="87"/>
      <c r="G65" s="87"/>
      <c r="H65" s="87"/>
      <c r="I65" s="87"/>
      <c r="J65" s="87"/>
    </row>
    <row r="66" spans="2:10">
      <c r="B66" s="87"/>
      <c r="C66" s="101"/>
      <c r="D66" s="87"/>
      <c r="E66" s="125"/>
      <c r="F66" s="87"/>
      <c r="G66" s="87"/>
      <c r="H66" s="87"/>
      <c r="I66" s="87"/>
      <c r="J66" s="87"/>
    </row>
    <row r="67" spans="2:10">
      <c r="B67" s="87"/>
      <c r="C67" s="101"/>
      <c r="D67" s="87"/>
      <c r="E67" s="125"/>
      <c r="F67" s="87"/>
      <c r="G67" s="87"/>
      <c r="H67" s="87"/>
      <c r="I67" s="87"/>
      <c r="J67" s="87"/>
    </row>
    <row r="68" spans="2:10">
      <c r="B68" s="87"/>
      <c r="C68" s="101"/>
      <c r="D68" s="87"/>
      <c r="E68" s="125"/>
      <c r="F68" s="87"/>
      <c r="G68" s="87"/>
      <c r="H68" s="87"/>
      <c r="I68" s="87"/>
      <c r="J68" s="87"/>
    </row>
    <row r="69" spans="2:10">
      <c r="B69" s="87"/>
      <c r="C69" s="101"/>
      <c r="D69" s="87"/>
      <c r="E69" s="125"/>
      <c r="F69" s="87"/>
      <c r="G69" s="87"/>
      <c r="H69" s="87"/>
      <c r="I69" s="87"/>
      <c r="J69" s="87"/>
    </row>
    <row r="70" spans="2:10">
      <c r="B70" s="87"/>
      <c r="C70" s="101"/>
      <c r="D70" s="87"/>
      <c r="E70" s="125"/>
      <c r="F70" s="87"/>
      <c r="G70" s="87"/>
      <c r="H70" s="87"/>
      <c r="I70" s="87"/>
      <c r="J70" s="87"/>
    </row>
    <row r="71" spans="2:10">
      <c r="B71" s="87"/>
      <c r="C71" s="101"/>
      <c r="D71" s="87"/>
      <c r="E71" s="125"/>
      <c r="F71" s="87"/>
      <c r="G71" s="87"/>
      <c r="H71" s="87"/>
      <c r="I71" s="87"/>
      <c r="J71" s="87"/>
    </row>
    <row r="72" spans="2:10">
      <c r="B72" s="87"/>
      <c r="C72" s="101"/>
      <c r="D72" s="87"/>
      <c r="E72" s="125"/>
      <c r="F72" s="87"/>
      <c r="G72" s="87"/>
      <c r="H72" s="87"/>
      <c r="I72" s="87"/>
      <c r="J72" s="87"/>
    </row>
    <row r="73" spans="2:10">
      <c r="B73" s="87"/>
      <c r="C73" s="101"/>
      <c r="D73" s="87"/>
      <c r="E73" s="125"/>
      <c r="F73" s="87"/>
      <c r="G73" s="87"/>
      <c r="H73" s="87"/>
      <c r="I73" s="87"/>
      <c r="J73" s="87"/>
    </row>
    <row r="74" spans="2:10">
      <c r="B74" s="87"/>
      <c r="C74" s="101"/>
      <c r="D74" s="87"/>
      <c r="E74" s="125"/>
      <c r="F74" s="87"/>
      <c r="G74" s="87"/>
      <c r="H74" s="87"/>
      <c r="I74" s="87"/>
      <c r="J74" s="87"/>
    </row>
    <row r="75" spans="2:10">
      <c r="B75" s="87"/>
      <c r="C75" s="101"/>
      <c r="D75" s="87"/>
      <c r="E75" s="125"/>
      <c r="F75" s="87"/>
      <c r="G75" s="87"/>
      <c r="H75" s="87"/>
      <c r="I75" s="87"/>
      <c r="J75" s="87"/>
    </row>
    <row r="76" spans="2:10">
      <c r="B76" s="87"/>
      <c r="C76" s="101"/>
      <c r="D76" s="87"/>
      <c r="E76" s="125"/>
      <c r="F76" s="87"/>
      <c r="G76" s="87"/>
      <c r="H76" s="87"/>
      <c r="I76" s="87"/>
      <c r="J76" s="87"/>
    </row>
    <row r="77" spans="2:10">
      <c r="B77" s="87"/>
      <c r="C77" s="101"/>
      <c r="D77" s="87"/>
      <c r="E77" s="125"/>
      <c r="F77" s="87"/>
      <c r="G77" s="87"/>
      <c r="H77" s="87"/>
      <c r="I77" s="87"/>
      <c r="J77" s="87"/>
    </row>
    <row r="78" spans="2:10">
      <c r="B78" s="87"/>
      <c r="C78" s="101"/>
      <c r="D78" s="87"/>
      <c r="E78" s="125"/>
      <c r="F78" s="87"/>
      <c r="G78" s="87"/>
      <c r="H78" s="87"/>
      <c r="I78" s="87"/>
      <c r="J78" s="87"/>
    </row>
    <row r="79" spans="2:10">
      <c r="B79" s="87"/>
      <c r="C79" s="101"/>
      <c r="D79" s="87"/>
      <c r="E79" s="125"/>
      <c r="F79" s="87"/>
      <c r="G79" s="87"/>
      <c r="H79" s="87"/>
      <c r="I79" s="87"/>
      <c r="J79" s="87"/>
    </row>
    <row r="80" spans="2:10">
      <c r="B80" s="87"/>
      <c r="C80" s="101"/>
      <c r="D80" s="87"/>
      <c r="E80" s="125"/>
      <c r="F80" s="87"/>
      <c r="G80" s="87"/>
      <c r="H80" s="87"/>
      <c r="I80" s="87"/>
      <c r="J80" s="87"/>
    </row>
    <row r="81" spans="2:10">
      <c r="B81" s="87"/>
      <c r="C81" s="101"/>
      <c r="D81" s="87"/>
      <c r="E81" s="125"/>
      <c r="F81" s="87"/>
      <c r="G81" s="87"/>
      <c r="H81" s="87"/>
      <c r="I81" s="87"/>
      <c r="J81" s="87"/>
    </row>
    <row r="82" spans="2:10">
      <c r="B82" s="87"/>
      <c r="C82" s="101"/>
      <c r="D82" s="87"/>
      <c r="E82" s="125"/>
      <c r="F82" s="87"/>
      <c r="G82" s="87"/>
      <c r="H82" s="87"/>
      <c r="I82" s="87"/>
      <c r="J82" s="87"/>
    </row>
    <row r="83" spans="2:10">
      <c r="B83" s="87"/>
      <c r="C83" s="101"/>
      <c r="D83" s="87"/>
      <c r="E83" s="125"/>
      <c r="F83" s="87"/>
      <c r="G83" s="87"/>
      <c r="H83" s="87"/>
      <c r="I83" s="87"/>
      <c r="J83" s="87"/>
    </row>
    <row r="84" spans="2:10">
      <c r="B84" s="87"/>
      <c r="C84" s="101"/>
      <c r="D84" s="87"/>
      <c r="E84" s="125"/>
      <c r="F84" s="87"/>
      <c r="G84" s="87"/>
      <c r="H84" s="87"/>
      <c r="I84" s="87"/>
      <c r="J84" s="87"/>
    </row>
    <row r="85" spans="2:10">
      <c r="B85" s="87"/>
      <c r="C85" s="101"/>
      <c r="D85" s="87"/>
      <c r="E85" s="125"/>
      <c r="F85" s="87"/>
      <c r="G85" s="87"/>
      <c r="H85" s="87"/>
      <c r="I85" s="87"/>
      <c r="J85" s="87"/>
    </row>
    <row r="86" spans="2:10">
      <c r="B86" s="87"/>
      <c r="C86" s="101"/>
      <c r="D86" s="87"/>
      <c r="E86" s="125"/>
      <c r="F86" s="87"/>
      <c r="G86" s="87"/>
      <c r="H86" s="87"/>
      <c r="I86" s="87"/>
      <c r="J86" s="87"/>
    </row>
    <row r="87" spans="2:10">
      <c r="B87" s="87"/>
      <c r="C87" s="101"/>
      <c r="D87" s="87"/>
      <c r="E87" s="125"/>
      <c r="F87" s="87"/>
      <c r="G87" s="87"/>
      <c r="H87" s="87"/>
      <c r="I87" s="87"/>
      <c r="J87" s="87"/>
    </row>
    <row r="88" spans="2:10">
      <c r="B88" s="87"/>
      <c r="C88" s="101"/>
      <c r="D88" s="87"/>
      <c r="E88" s="125"/>
      <c r="F88" s="87"/>
      <c r="G88" s="87"/>
      <c r="H88" s="87"/>
      <c r="I88" s="87"/>
      <c r="J88" s="87"/>
    </row>
    <row r="89" spans="2:10">
      <c r="B89" s="87"/>
      <c r="C89" s="101"/>
      <c r="D89" s="87"/>
      <c r="E89" s="125"/>
      <c r="F89" s="87"/>
      <c r="G89" s="87"/>
      <c r="H89" s="87"/>
      <c r="I89" s="87"/>
      <c r="J89" s="87"/>
    </row>
    <row r="90" spans="2:10">
      <c r="B90" s="87"/>
      <c r="C90" s="101"/>
      <c r="D90" s="87"/>
      <c r="E90" s="125"/>
      <c r="F90" s="87"/>
      <c r="G90" s="87"/>
      <c r="H90" s="87"/>
      <c r="I90" s="87"/>
      <c r="J90" s="87"/>
    </row>
    <row r="91" spans="2:10">
      <c r="B91" s="87"/>
      <c r="C91" s="101"/>
      <c r="D91" s="87"/>
      <c r="E91" s="125"/>
      <c r="F91" s="87"/>
      <c r="G91" s="87"/>
      <c r="H91" s="87"/>
      <c r="I91" s="87"/>
      <c r="J91" s="87"/>
    </row>
    <row r="92" spans="2:10">
      <c r="B92" s="87"/>
      <c r="C92" s="101"/>
      <c r="D92" s="87"/>
      <c r="E92" s="125"/>
      <c r="F92" s="87"/>
      <c r="G92" s="87"/>
      <c r="H92" s="87"/>
      <c r="I92" s="87"/>
      <c r="J92" s="87"/>
    </row>
    <row r="93" spans="2:10">
      <c r="B93" s="87"/>
      <c r="C93" s="101"/>
      <c r="D93" s="87"/>
      <c r="E93" s="125"/>
      <c r="F93" s="87"/>
      <c r="G93" s="87"/>
      <c r="H93" s="87"/>
      <c r="I93" s="87"/>
      <c r="J93" s="87"/>
    </row>
    <row r="94" spans="2:10">
      <c r="B94" s="87"/>
      <c r="C94" s="101"/>
      <c r="D94" s="87"/>
      <c r="E94" s="125"/>
      <c r="F94" s="87"/>
      <c r="G94" s="87"/>
      <c r="H94" s="87"/>
      <c r="I94" s="87"/>
      <c r="J94" s="87"/>
    </row>
    <row r="95" spans="2:10">
      <c r="B95" s="87"/>
      <c r="C95" s="101"/>
      <c r="D95" s="87"/>
      <c r="E95" s="125"/>
      <c r="F95" s="87"/>
      <c r="G95" s="87"/>
      <c r="H95" s="87"/>
      <c r="I95" s="87"/>
      <c r="J95" s="87"/>
    </row>
    <row r="96" spans="2:10">
      <c r="B96" s="87"/>
      <c r="C96" s="101"/>
      <c r="D96" s="87"/>
      <c r="E96" s="125"/>
      <c r="F96" s="87"/>
      <c r="G96" s="87"/>
      <c r="H96" s="87"/>
      <c r="I96" s="87"/>
      <c r="J96" s="87"/>
    </row>
    <row r="97" spans="2:10">
      <c r="B97" s="87"/>
      <c r="C97" s="101"/>
      <c r="D97" s="87"/>
      <c r="E97" s="125"/>
      <c r="F97" s="87"/>
      <c r="G97" s="87"/>
      <c r="H97" s="87"/>
      <c r="I97" s="87"/>
      <c r="J97" s="87"/>
    </row>
    <row r="98" spans="2:10">
      <c r="B98" s="87"/>
      <c r="C98" s="101"/>
      <c r="D98" s="87"/>
      <c r="E98" s="125"/>
      <c r="F98" s="87"/>
      <c r="G98" s="87"/>
      <c r="H98" s="87"/>
      <c r="I98" s="87"/>
      <c r="J98" s="87"/>
    </row>
    <row r="99" spans="2:10">
      <c r="B99" s="87"/>
      <c r="C99" s="101"/>
      <c r="D99" s="87"/>
      <c r="E99" s="125"/>
      <c r="F99" s="87"/>
      <c r="G99" s="87"/>
      <c r="H99" s="87"/>
      <c r="I99" s="87"/>
      <c r="J99" s="87"/>
    </row>
    <row r="100" spans="2:10">
      <c r="B100" s="87"/>
      <c r="C100" s="101"/>
      <c r="D100" s="87"/>
      <c r="E100" s="125"/>
      <c r="F100" s="87"/>
      <c r="G100" s="87"/>
      <c r="H100" s="87"/>
      <c r="I100" s="87"/>
      <c r="J100" s="87"/>
    </row>
    <row r="101" spans="2:10">
      <c r="B101" s="87"/>
      <c r="C101" s="87"/>
      <c r="D101" s="87"/>
      <c r="E101" s="87"/>
      <c r="F101" s="87"/>
      <c r="G101" s="87"/>
      <c r="H101" s="87"/>
      <c r="I101" s="87"/>
      <c r="J101" s="87"/>
    </row>
    <row r="102" spans="2:10">
      <c r="B102" s="87"/>
      <c r="C102" s="87"/>
      <c r="D102" s="87"/>
      <c r="E102" s="87"/>
      <c r="F102" s="87"/>
      <c r="G102" s="87"/>
      <c r="H102" s="87"/>
      <c r="I102" s="87"/>
      <c r="J102" s="87"/>
    </row>
    <row r="103" spans="2:10">
      <c r="B103" s="87"/>
      <c r="C103" s="87"/>
      <c r="D103" s="87"/>
      <c r="E103" s="87"/>
      <c r="F103" s="87"/>
      <c r="G103" s="87"/>
      <c r="H103" s="87"/>
      <c r="I103" s="87"/>
      <c r="J103" s="87"/>
    </row>
    <row r="104" spans="2:10">
      <c r="B104" s="87"/>
      <c r="C104" s="87"/>
      <c r="D104" s="87"/>
      <c r="E104" s="87"/>
      <c r="F104" s="87"/>
      <c r="G104" s="87"/>
      <c r="H104" s="87"/>
      <c r="I104" s="87"/>
      <c r="J104" s="87"/>
    </row>
    <row r="105" spans="2:10">
      <c r="B105" s="87"/>
      <c r="C105" s="87"/>
      <c r="D105" s="87"/>
      <c r="E105" s="87"/>
      <c r="F105" s="87"/>
      <c r="G105" s="87"/>
      <c r="H105" s="87"/>
      <c r="I105" s="87"/>
      <c r="J105" s="87"/>
    </row>
    <row r="106" spans="2:10">
      <c r="B106" s="87"/>
      <c r="C106" s="87"/>
      <c r="D106" s="87"/>
      <c r="E106" s="87"/>
      <c r="F106" s="87"/>
      <c r="G106" s="87"/>
      <c r="H106" s="87"/>
      <c r="I106" s="87"/>
      <c r="J106" s="87"/>
    </row>
    <row r="107" spans="2:10">
      <c r="B107" s="87"/>
      <c r="C107" s="87"/>
      <c r="D107" s="87"/>
      <c r="E107" s="87"/>
      <c r="F107" s="87"/>
      <c r="G107" s="87"/>
      <c r="H107" s="87"/>
      <c r="I107" s="87"/>
      <c r="J107" s="87"/>
    </row>
    <row r="108" spans="2:10">
      <c r="B108" s="87"/>
      <c r="C108" s="87"/>
      <c r="D108" s="87"/>
      <c r="E108" s="87"/>
      <c r="F108" s="87"/>
      <c r="G108" s="87"/>
      <c r="H108" s="87"/>
      <c r="I108" s="87"/>
      <c r="J108" s="87"/>
    </row>
    <row r="109" spans="2:10">
      <c r="B109" s="87"/>
      <c r="C109" s="87"/>
      <c r="D109" s="87"/>
      <c r="E109" s="87"/>
      <c r="F109" s="87"/>
      <c r="G109" s="87"/>
      <c r="H109" s="87"/>
      <c r="I109" s="87"/>
      <c r="J109" s="87"/>
    </row>
    <row r="110" spans="2:10">
      <c r="B110" s="87"/>
      <c r="C110" s="87"/>
      <c r="D110" s="87"/>
      <c r="E110" s="87"/>
      <c r="F110" s="87"/>
      <c r="G110" s="87"/>
      <c r="H110" s="87"/>
      <c r="I110" s="87"/>
      <c r="J110" s="87"/>
    </row>
    <row r="111" spans="2:10">
      <c r="B111" s="87"/>
      <c r="C111" s="87"/>
      <c r="D111" s="87"/>
      <c r="E111" s="87"/>
      <c r="F111" s="87"/>
      <c r="G111" s="87"/>
      <c r="H111" s="87"/>
      <c r="I111" s="87"/>
      <c r="J111" s="87"/>
    </row>
    <row r="112" spans="2:10">
      <c r="B112" s="87"/>
      <c r="C112" s="87"/>
      <c r="D112" s="87"/>
      <c r="E112" s="87"/>
      <c r="F112" s="87"/>
      <c r="G112" s="87"/>
      <c r="H112" s="87"/>
      <c r="I112" s="87"/>
      <c r="J112" s="87"/>
    </row>
    <row r="113" spans="2:10">
      <c r="B113" s="87"/>
      <c r="C113" s="87"/>
      <c r="D113" s="87"/>
      <c r="E113" s="87"/>
      <c r="F113" s="87"/>
      <c r="G113" s="87"/>
      <c r="H113" s="87"/>
      <c r="I113" s="87"/>
      <c r="J113" s="87"/>
    </row>
    <row r="114" spans="2:10">
      <c r="B114" s="87"/>
      <c r="C114" s="87"/>
      <c r="D114" s="87"/>
      <c r="E114" s="87"/>
      <c r="F114" s="87"/>
      <c r="G114" s="87"/>
      <c r="H114" s="87"/>
      <c r="I114" s="87"/>
      <c r="J114" s="87"/>
    </row>
    <row r="115" spans="2:10">
      <c r="B115" s="87"/>
      <c r="C115" s="87"/>
      <c r="D115" s="87"/>
      <c r="E115" s="87"/>
      <c r="F115" s="87"/>
      <c r="G115" s="87"/>
      <c r="H115" s="87"/>
      <c r="I115" s="87"/>
      <c r="J115" s="87"/>
    </row>
    <row r="116" spans="2:10">
      <c r="B116" s="87"/>
      <c r="C116" s="87"/>
      <c r="D116" s="87"/>
      <c r="E116" s="87"/>
      <c r="F116" s="87"/>
      <c r="G116" s="87"/>
      <c r="H116" s="87"/>
      <c r="I116" s="87"/>
      <c r="J116" s="87"/>
    </row>
    <row r="117" spans="2:10">
      <c r="B117" s="93"/>
      <c r="C117" s="93"/>
      <c r="D117" s="94"/>
      <c r="E117" s="94"/>
      <c r="F117" s="113"/>
      <c r="G117" s="113"/>
      <c r="H117" s="113"/>
      <c r="I117" s="113"/>
      <c r="J117" s="94"/>
    </row>
    <row r="118" spans="2:10">
      <c r="B118" s="93"/>
      <c r="C118" s="93"/>
      <c r="D118" s="94"/>
      <c r="E118" s="94"/>
      <c r="F118" s="113"/>
      <c r="G118" s="113"/>
      <c r="H118" s="113"/>
      <c r="I118" s="113"/>
      <c r="J118" s="94"/>
    </row>
    <row r="119" spans="2:10">
      <c r="B119" s="93"/>
      <c r="C119" s="93"/>
      <c r="D119" s="94"/>
      <c r="E119" s="94"/>
      <c r="F119" s="113"/>
      <c r="G119" s="113"/>
      <c r="H119" s="113"/>
      <c r="I119" s="113"/>
      <c r="J119" s="94"/>
    </row>
    <row r="120" spans="2:10">
      <c r="B120" s="93"/>
      <c r="C120" s="93"/>
      <c r="D120" s="94"/>
      <c r="E120" s="94"/>
      <c r="F120" s="113"/>
      <c r="G120" s="113"/>
      <c r="H120" s="113"/>
      <c r="I120" s="113"/>
      <c r="J120" s="94"/>
    </row>
    <row r="121" spans="2:10">
      <c r="B121" s="93"/>
      <c r="C121" s="93"/>
      <c r="D121" s="94"/>
      <c r="E121" s="94"/>
      <c r="F121" s="113"/>
      <c r="G121" s="113"/>
      <c r="H121" s="113"/>
      <c r="I121" s="113"/>
      <c r="J121" s="94"/>
    </row>
    <row r="122" spans="2:10">
      <c r="B122" s="93"/>
      <c r="C122" s="93"/>
      <c r="D122" s="94"/>
      <c r="E122" s="94"/>
      <c r="F122" s="113"/>
      <c r="G122" s="113"/>
      <c r="H122" s="113"/>
      <c r="I122" s="113"/>
      <c r="J122" s="94"/>
    </row>
    <row r="123" spans="2:10">
      <c r="B123" s="93"/>
      <c r="C123" s="93"/>
      <c r="D123" s="94"/>
      <c r="E123" s="94"/>
      <c r="F123" s="113"/>
      <c r="G123" s="113"/>
      <c r="H123" s="113"/>
      <c r="I123" s="113"/>
      <c r="J123" s="94"/>
    </row>
    <row r="124" spans="2:10">
      <c r="B124" s="93"/>
      <c r="C124" s="93"/>
      <c r="D124" s="94"/>
      <c r="E124" s="94"/>
      <c r="F124" s="113"/>
      <c r="G124" s="113"/>
      <c r="H124" s="113"/>
      <c r="I124" s="113"/>
      <c r="J124" s="94"/>
    </row>
    <row r="125" spans="2:10">
      <c r="B125" s="93"/>
      <c r="C125" s="93"/>
      <c r="D125" s="94"/>
      <c r="E125" s="94"/>
      <c r="F125" s="113"/>
      <c r="G125" s="113"/>
      <c r="H125" s="113"/>
      <c r="I125" s="113"/>
      <c r="J125" s="94"/>
    </row>
    <row r="126" spans="2:10">
      <c r="B126" s="93"/>
      <c r="C126" s="93"/>
      <c r="D126" s="94"/>
      <c r="E126" s="94"/>
      <c r="F126" s="113"/>
      <c r="G126" s="113"/>
      <c r="H126" s="113"/>
      <c r="I126" s="113"/>
      <c r="J126" s="94"/>
    </row>
    <row r="127" spans="2:10">
      <c r="B127" s="93"/>
      <c r="C127" s="93"/>
      <c r="D127" s="94"/>
      <c r="E127" s="94"/>
      <c r="F127" s="113"/>
      <c r="G127" s="113"/>
      <c r="H127" s="113"/>
      <c r="I127" s="113"/>
      <c r="J127" s="94"/>
    </row>
    <row r="128" spans="2:10">
      <c r="B128" s="93"/>
      <c r="C128" s="93"/>
      <c r="D128" s="94"/>
      <c r="E128" s="94"/>
      <c r="F128" s="113"/>
      <c r="G128" s="113"/>
      <c r="H128" s="113"/>
      <c r="I128" s="113"/>
      <c r="J128" s="94"/>
    </row>
    <row r="129" spans="2:10">
      <c r="B129" s="93"/>
      <c r="C129" s="93"/>
      <c r="D129" s="94"/>
      <c r="E129" s="94"/>
      <c r="F129" s="113"/>
      <c r="G129" s="113"/>
      <c r="H129" s="113"/>
      <c r="I129" s="113"/>
      <c r="J129" s="94"/>
    </row>
    <row r="130" spans="2:10">
      <c r="B130" s="93"/>
      <c r="C130" s="93"/>
      <c r="D130" s="94"/>
      <c r="E130" s="94"/>
      <c r="F130" s="113"/>
      <c r="G130" s="113"/>
      <c r="H130" s="113"/>
      <c r="I130" s="113"/>
      <c r="J130" s="94"/>
    </row>
    <row r="131" spans="2:10">
      <c r="B131" s="93"/>
      <c r="C131" s="93"/>
      <c r="D131" s="94"/>
      <c r="E131" s="94"/>
      <c r="F131" s="113"/>
      <c r="G131" s="113"/>
      <c r="H131" s="113"/>
      <c r="I131" s="113"/>
      <c r="J131" s="94"/>
    </row>
    <row r="132" spans="2:10">
      <c r="B132" s="93"/>
      <c r="C132" s="93"/>
      <c r="D132" s="94"/>
      <c r="E132" s="94"/>
      <c r="F132" s="113"/>
      <c r="G132" s="113"/>
      <c r="H132" s="113"/>
      <c r="I132" s="113"/>
      <c r="J132" s="94"/>
    </row>
    <row r="133" spans="2:10">
      <c r="B133" s="93"/>
      <c r="C133" s="93"/>
      <c r="D133" s="94"/>
      <c r="E133" s="94"/>
      <c r="F133" s="113"/>
      <c r="G133" s="113"/>
      <c r="H133" s="113"/>
      <c r="I133" s="113"/>
      <c r="J133" s="94"/>
    </row>
    <row r="134" spans="2:10">
      <c r="B134" s="93"/>
      <c r="C134" s="93"/>
      <c r="D134" s="94"/>
      <c r="E134" s="94"/>
      <c r="F134" s="113"/>
      <c r="G134" s="113"/>
      <c r="H134" s="113"/>
      <c r="I134" s="113"/>
      <c r="J134" s="94"/>
    </row>
    <row r="135" spans="2:10">
      <c r="B135" s="93"/>
      <c r="C135" s="93"/>
      <c r="D135" s="94"/>
      <c r="E135" s="94"/>
      <c r="F135" s="113"/>
      <c r="G135" s="113"/>
      <c r="H135" s="113"/>
      <c r="I135" s="113"/>
      <c r="J135" s="94"/>
    </row>
    <row r="136" spans="2:10">
      <c r="B136" s="93"/>
      <c r="C136" s="93"/>
      <c r="D136" s="94"/>
      <c r="E136" s="94"/>
      <c r="F136" s="113"/>
      <c r="G136" s="113"/>
      <c r="H136" s="113"/>
      <c r="I136" s="113"/>
      <c r="J136" s="94"/>
    </row>
    <row r="137" spans="2:10">
      <c r="B137" s="93"/>
      <c r="C137" s="93"/>
      <c r="D137" s="94"/>
      <c r="E137" s="94"/>
      <c r="F137" s="113"/>
      <c r="G137" s="113"/>
      <c r="H137" s="113"/>
      <c r="I137" s="113"/>
      <c r="J137" s="94"/>
    </row>
    <row r="138" spans="2:10">
      <c r="B138" s="93"/>
      <c r="C138" s="93"/>
      <c r="D138" s="94"/>
      <c r="E138" s="94"/>
      <c r="F138" s="113"/>
      <c r="G138" s="113"/>
      <c r="H138" s="113"/>
      <c r="I138" s="113"/>
      <c r="J138" s="94"/>
    </row>
    <row r="139" spans="2:10">
      <c r="B139" s="93"/>
      <c r="C139" s="93"/>
      <c r="D139" s="94"/>
      <c r="E139" s="94"/>
      <c r="F139" s="113"/>
      <c r="G139" s="113"/>
      <c r="H139" s="113"/>
      <c r="I139" s="113"/>
      <c r="J139" s="94"/>
    </row>
    <row r="140" spans="2:10">
      <c r="B140" s="93"/>
      <c r="C140" s="93"/>
      <c r="D140" s="94"/>
      <c r="E140" s="94"/>
      <c r="F140" s="113"/>
      <c r="G140" s="113"/>
      <c r="H140" s="113"/>
      <c r="I140" s="113"/>
      <c r="J140" s="94"/>
    </row>
    <row r="141" spans="2:10">
      <c r="B141" s="93"/>
      <c r="C141" s="93"/>
      <c r="D141" s="94"/>
      <c r="E141" s="94"/>
      <c r="F141" s="113"/>
      <c r="G141" s="113"/>
      <c r="H141" s="113"/>
      <c r="I141" s="113"/>
      <c r="J141" s="94"/>
    </row>
    <row r="142" spans="2:10">
      <c r="B142" s="93"/>
      <c r="C142" s="93"/>
      <c r="D142" s="94"/>
      <c r="E142" s="94"/>
      <c r="F142" s="113"/>
      <c r="G142" s="113"/>
      <c r="H142" s="113"/>
      <c r="I142" s="113"/>
      <c r="J142" s="94"/>
    </row>
    <row r="143" spans="2:10">
      <c r="B143" s="93"/>
      <c r="C143" s="93"/>
      <c r="D143" s="94"/>
      <c r="E143" s="94"/>
      <c r="F143" s="113"/>
      <c r="G143" s="113"/>
      <c r="H143" s="113"/>
      <c r="I143" s="113"/>
      <c r="J143" s="94"/>
    </row>
    <row r="144" spans="2:10">
      <c r="B144" s="93"/>
      <c r="C144" s="93"/>
      <c r="D144" s="94"/>
      <c r="E144" s="94"/>
      <c r="F144" s="113"/>
      <c r="G144" s="113"/>
      <c r="H144" s="113"/>
      <c r="I144" s="113"/>
      <c r="J144" s="94"/>
    </row>
    <row r="145" spans="2:10">
      <c r="B145" s="93"/>
      <c r="C145" s="93"/>
      <c r="D145" s="94"/>
      <c r="E145" s="94"/>
      <c r="F145" s="113"/>
      <c r="G145" s="113"/>
      <c r="H145" s="113"/>
      <c r="I145" s="113"/>
      <c r="J145" s="94"/>
    </row>
    <row r="146" spans="2:10">
      <c r="B146" s="93"/>
      <c r="C146" s="93"/>
      <c r="D146" s="94"/>
      <c r="E146" s="94"/>
      <c r="F146" s="113"/>
      <c r="G146" s="113"/>
      <c r="H146" s="113"/>
      <c r="I146" s="113"/>
      <c r="J146" s="94"/>
    </row>
    <row r="147" spans="2:10">
      <c r="B147" s="93"/>
      <c r="C147" s="93"/>
      <c r="D147" s="94"/>
      <c r="E147" s="94"/>
      <c r="F147" s="113"/>
      <c r="G147" s="113"/>
      <c r="H147" s="113"/>
      <c r="I147" s="113"/>
      <c r="J147" s="94"/>
    </row>
    <row r="148" spans="2:10">
      <c r="B148" s="93"/>
      <c r="C148" s="93"/>
      <c r="D148" s="94"/>
      <c r="E148" s="94"/>
      <c r="F148" s="113"/>
      <c r="G148" s="113"/>
      <c r="H148" s="113"/>
      <c r="I148" s="113"/>
      <c r="J148" s="94"/>
    </row>
    <row r="149" spans="2:10">
      <c r="B149" s="93"/>
      <c r="C149" s="93"/>
      <c r="D149" s="94"/>
      <c r="E149" s="94"/>
      <c r="F149" s="113"/>
      <c r="G149" s="113"/>
      <c r="H149" s="113"/>
      <c r="I149" s="113"/>
      <c r="J149" s="94"/>
    </row>
    <row r="150" spans="2:10">
      <c r="B150" s="93"/>
      <c r="C150" s="93"/>
      <c r="D150" s="94"/>
      <c r="E150" s="94"/>
      <c r="F150" s="113"/>
      <c r="G150" s="113"/>
      <c r="H150" s="113"/>
      <c r="I150" s="113"/>
      <c r="J150" s="94"/>
    </row>
    <row r="151" spans="2:10">
      <c r="B151" s="93"/>
      <c r="C151" s="93"/>
      <c r="D151" s="94"/>
      <c r="E151" s="94"/>
      <c r="F151" s="113"/>
      <c r="G151" s="113"/>
      <c r="H151" s="113"/>
      <c r="I151" s="113"/>
      <c r="J151" s="94"/>
    </row>
    <row r="152" spans="2:10">
      <c r="B152" s="93"/>
      <c r="C152" s="93"/>
      <c r="D152" s="94"/>
      <c r="E152" s="94"/>
      <c r="F152" s="113"/>
      <c r="G152" s="113"/>
      <c r="H152" s="113"/>
      <c r="I152" s="113"/>
      <c r="J152" s="94"/>
    </row>
    <row r="153" spans="2:10">
      <c r="B153" s="93"/>
      <c r="C153" s="93"/>
      <c r="D153" s="94"/>
      <c r="E153" s="94"/>
      <c r="F153" s="113"/>
      <c r="G153" s="113"/>
      <c r="H153" s="113"/>
      <c r="I153" s="113"/>
      <c r="J153" s="94"/>
    </row>
    <row r="154" spans="2:10">
      <c r="B154" s="93"/>
      <c r="C154" s="93"/>
      <c r="D154" s="94"/>
      <c r="E154" s="94"/>
      <c r="F154" s="113"/>
      <c r="G154" s="113"/>
      <c r="H154" s="113"/>
      <c r="I154" s="113"/>
      <c r="J154" s="94"/>
    </row>
    <row r="155" spans="2:10">
      <c r="B155" s="93"/>
      <c r="C155" s="93"/>
      <c r="D155" s="94"/>
      <c r="E155" s="94"/>
      <c r="F155" s="113"/>
      <c r="G155" s="113"/>
      <c r="H155" s="113"/>
      <c r="I155" s="113"/>
      <c r="J155" s="94"/>
    </row>
    <row r="156" spans="2:10">
      <c r="B156" s="93"/>
      <c r="C156" s="93"/>
      <c r="D156" s="94"/>
      <c r="E156" s="94"/>
      <c r="F156" s="113"/>
      <c r="G156" s="113"/>
      <c r="H156" s="113"/>
      <c r="I156" s="113"/>
      <c r="J156" s="94"/>
    </row>
    <row r="157" spans="2:10">
      <c r="B157" s="93"/>
      <c r="C157" s="93"/>
      <c r="D157" s="94"/>
      <c r="E157" s="94"/>
      <c r="F157" s="113"/>
      <c r="G157" s="113"/>
      <c r="H157" s="113"/>
      <c r="I157" s="113"/>
      <c r="J157" s="94"/>
    </row>
    <row r="158" spans="2:10">
      <c r="B158" s="93"/>
      <c r="C158" s="93"/>
      <c r="D158" s="94"/>
      <c r="E158" s="94"/>
      <c r="F158" s="113"/>
      <c r="G158" s="113"/>
      <c r="H158" s="113"/>
      <c r="I158" s="113"/>
      <c r="J158" s="94"/>
    </row>
    <row r="159" spans="2:10">
      <c r="B159" s="93"/>
      <c r="C159" s="93"/>
      <c r="D159" s="94"/>
      <c r="E159" s="94"/>
      <c r="F159" s="113"/>
      <c r="G159" s="113"/>
      <c r="H159" s="113"/>
      <c r="I159" s="113"/>
      <c r="J159" s="94"/>
    </row>
    <row r="160" spans="2:10">
      <c r="B160" s="93"/>
      <c r="C160" s="93"/>
      <c r="D160" s="94"/>
      <c r="E160" s="94"/>
      <c r="F160" s="113"/>
      <c r="G160" s="113"/>
      <c r="H160" s="113"/>
      <c r="I160" s="113"/>
      <c r="J160" s="94"/>
    </row>
    <row r="161" spans="2:10">
      <c r="B161" s="93"/>
      <c r="C161" s="93"/>
      <c r="D161" s="94"/>
      <c r="E161" s="94"/>
      <c r="F161" s="113"/>
      <c r="G161" s="113"/>
      <c r="H161" s="113"/>
      <c r="I161" s="113"/>
      <c r="J161" s="94"/>
    </row>
    <row r="162" spans="2:10">
      <c r="B162" s="93"/>
      <c r="C162" s="93"/>
      <c r="D162" s="94"/>
      <c r="E162" s="94"/>
      <c r="F162" s="113"/>
      <c r="G162" s="113"/>
      <c r="H162" s="113"/>
      <c r="I162" s="113"/>
      <c r="J162" s="94"/>
    </row>
    <row r="163" spans="2:10">
      <c r="B163" s="93"/>
      <c r="C163" s="93"/>
      <c r="D163" s="94"/>
      <c r="E163" s="94"/>
      <c r="F163" s="113"/>
      <c r="G163" s="113"/>
      <c r="H163" s="113"/>
      <c r="I163" s="113"/>
      <c r="J163" s="94"/>
    </row>
    <row r="164" spans="2:10">
      <c r="B164" s="93"/>
      <c r="C164" s="93"/>
      <c r="D164" s="94"/>
      <c r="E164" s="94"/>
      <c r="F164" s="113"/>
      <c r="G164" s="113"/>
      <c r="H164" s="113"/>
      <c r="I164" s="113"/>
      <c r="J164" s="94"/>
    </row>
    <row r="165" spans="2:10">
      <c r="B165" s="93"/>
      <c r="C165" s="93"/>
      <c r="D165" s="94"/>
      <c r="E165" s="94"/>
      <c r="F165" s="113"/>
      <c r="G165" s="113"/>
      <c r="H165" s="113"/>
      <c r="I165" s="113"/>
      <c r="J165" s="94"/>
    </row>
    <row r="166" spans="2:10">
      <c r="B166" s="93"/>
      <c r="C166" s="93"/>
      <c r="D166" s="94"/>
      <c r="E166" s="94"/>
      <c r="F166" s="113"/>
      <c r="G166" s="113"/>
      <c r="H166" s="113"/>
      <c r="I166" s="113"/>
      <c r="J166" s="94"/>
    </row>
    <row r="167" spans="2:10">
      <c r="B167" s="93"/>
      <c r="C167" s="93"/>
      <c r="D167" s="94"/>
      <c r="E167" s="94"/>
      <c r="F167" s="113"/>
      <c r="G167" s="113"/>
      <c r="H167" s="113"/>
      <c r="I167" s="113"/>
      <c r="J167" s="94"/>
    </row>
    <row r="168" spans="2:10">
      <c r="B168" s="93"/>
      <c r="C168" s="93"/>
      <c r="D168" s="94"/>
      <c r="E168" s="94"/>
      <c r="F168" s="113"/>
      <c r="G168" s="113"/>
      <c r="H168" s="113"/>
      <c r="I168" s="113"/>
      <c r="J168" s="94"/>
    </row>
    <row r="169" spans="2:10">
      <c r="B169" s="93"/>
      <c r="C169" s="93"/>
      <c r="D169" s="94"/>
      <c r="E169" s="94"/>
      <c r="F169" s="113"/>
      <c r="G169" s="113"/>
      <c r="H169" s="113"/>
      <c r="I169" s="113"/>
      <c r="J169" s="94"/>
    </row>
    <row r="170" spans="2:10">
      <c r="B170" s="93"/>
      <c r="C170" s="93"/>
      <c r="D170" s="94"/>
      <c r="E170" s="94"/>
      <c r="F170" s="113"/>
      <c r="G170" s="113"/>
      <c r="H170" s="113"/>
      <c r="I170" s="113"/>
      <c r="J170" s="94"/>
    </row>
    <row r="171" spans="2:10">
      <c r="B171" s="93"/>
      <c r="C171" s="93"/>
      <c r="D171" s="94"/>
      <c r="E171" s="94"/>
      <c r="F171" s="113"/>
      <c r="G171" s="113"/>
      <c r="H171" s="113"/>
      <c r="I171" s="113"/>
      <c r="J171" s="94"/>
    </row>
    <row r="172" spans="2:10">
      <c r="B172" s="93"/>
      <c r="C172" s="93"/>
      <c r="D172" s="94"/>
      <c r="E172" s="94"/>
      <c r="F172" s="113"/>
      <c r="G172" s="113"/>
      <c r="H172" s="113"/>
      <c r="I172" s="113"/>
      <c r="J172" s="94"/>
    </row>
    <row r="173" spans="2:10">
      <c r="B173" s="93"/>
      <c r="C173" s="93"/>
      <c r="D173" s="94"/>
      <c r="E173" s="94"/>
      <c r="F173" s="113"/>
      <c r="G173" s="113"/>
      <c r="H173" s="113"/>
      <c r="I173" s="113"/>
      <c r="J173" s="94"/>
    </row>
    <row r="174" spans="2:10">
      <c r="B174" s="93"/>
      <c r="C174" s="93"/>
      <c r="D174" s="94"/>
      <c r="E174" s="94"/>
      <c r="F174" s="113"/>
      <c r="G174" s="113"/>
      <c r="H174" s="113"/>
      <c r="I174" s="113"/>
      <c r="J174" s="94"/>
    </row>
    <row r="175" spans="2:10">
      <c r="B175" s="93"/>
      <c r="C175" s="93"/>
      <c r="D175" s="94"/>
      <c r="E175" s="94"/>
      <c r="F175" s="113"/>
      <c r="G175" s="113"/>
      <c r="H175" s="113"/>
      <c r="I175" s="113"/>
      <c r="J175" s="94"/>
    </row>
    <row r="176" spans="2:10">
      <c r="B176" s="93"/>
      <c r="C176" s="93"/>
      <c r="D176" s="94"/>
      <c r="E176" s="94"/>
      <c r="F176" s="113"/>
      <c r="G176" s="113"/>
      <c r="H176" s="113"/>
      <c r="I176" s="113"/>
      <c r="J176" s="94"/>
    </row>
    <row r="177" spans="2:10">
      <c r="B177" s="93"/>
      <c r="C177" s="93"/>
      <c r="D177" s="94"/>
      <c r="E177" s="94"/>
      <c r="F177" s="113"/>
      <c r="G177" s="113"/>
      <c r="H177" s="113"/>
      <c r="I177" s="113"/>
      <c r="J177" s="94"/>
    </row>
    <row r="178" spans="2:10">
      <c r="B178" s="93"/>
      <c r="C178" s="93"/>
      <c r="D178" s="94"/>
      <c r="E178" s="94"/>
      <c r="F178" s="113"/>
      <c r="G178" s="113"/>
      <c r="H178" s="113"/>
      <c r="I178" s="113"/>
      <c r="J178" s="94"/>
    </row>
    <row r="179" spans="2:10">
      <c r="B179" s="93"/>
      <c r="C179" s="93"/>
      <c r="D179" s="94"/>
      <c r="E179" s="94"/>
      <c r="F179" s="113"/>
      <c r="G179" s="113"/>
      <c r="H179" s="113"/>
      <c r="I179" s="113"/>
      <c r="J179" s="94"/>
    </row>
    <row r="180" spans="2:10">
      <c r="B180" s="93"/>
      <c r="C180" s="93"/>
      <c r="D180" s="94"/>
      <c r="E180" s="94"/>
      <c r="F180" s="113"/>
      <c r="G180" s="113"/>
      <c r="H180" s="113"/>
      <c r="I180" s="113"/>
      <c r="J180" s="94"/>
    </row>
    <row r="181" spans="2:10">
      <c r="B181" s="93"/>
      <c r="C181" s="93"/>
      <c r="D181" s="94"/>
      <c r="E181" s="94"/>
      <c r="F181" s="113"/>
      <c r="G181" s="113"/>
      <c r="H181" s="113"/>
      <c r="I181" s="113"/>
      <c r="J181" s="94"/>
    </row>
    <row r="182" spans="2:10">
      <c r="B182" s="93"/>
      <c r="C182" s="93"/>
      <c r="D182" s="94"/>
      <c r="E182" s="94"/>
      <c r="F182" s="113"/>
      <c r="G182" s="113"/>
      <c r="H182" s="113"/>
      <c r="I182" s="113"/>
      <c r="J182" s="94"/>
    </row>
    <row r="183" spans="2:10">
      <c r="B183" s="93"/>
      <c r="C183" s="93"/>
      <c r="D183" s="94"/>
      <c r="E183" s="94"/>
      <c r="F183" s="113"/>
      <c r="G183" s="113"/>
      <c r="H183" s="113"/>
      <c r="I183" s="113"/>
      <c r="J183" s="94"/>
    </row>
    <row r="184" spans="2:10">
      <c r="B184" s="93"/>
      <c r="C184" s="93"/>
      <c r="D184" s="94"/>
      <c r="E184" s="94"/>
      <c r="F184" s="113"/>
      <c r="G184" s="113"/>
      <c r="H184" s="113"/>
      <c r="I184" s="113"/>
      <c r="J184" s="94"/>
    </row>
    <row r="185" spans="2:10">
      <c r="B185" s="93"/>
      <c r="C185" s="93"/>
      <c r="D185" s="94"/>
      <c r="E185" s="94"/>
      <c r="F185" s="113"/>
      <c r="G185" s="113"/>
      <c r="H185" s="113"/>
      <c r="I185" s="113"/>
      <c r="J185" s="94"/>
    </row>
    <row r="186" spans="2:10">
      <c r="B186" s="93"/>
      <c r="C186" s="93"/>
      <c r="D186" s="94"/>
      <c r="E186" s="94"/>
      <c r="F186" s="113"/>
      <c r="G186" s="113"/>
      <c r="H186" s="113"/>
      <c r="I186" s="113"/>
      <c r="J186" s="94"/>
    </row>
    <row r="187" spans="2:10">
      <c r="B187" s="93"/>
      <c r="C187" s="93"/>
      <c r="D187" s="94"/>
      <c r="E187" s="94"/>
      <c r="F187" s="113"/>
      <c r="G187" s="113"/>
      <c r="H187" s="113"/>
      <c r="I187" s="113"/>
      <c r="J187" s="94"/>
    </row>
    <row r="188" spans="2:10">
      <c r="B188" s="93"/>
      <c r="C188" s="93"/>
      <c r="D188" s="94"/>
      <c r="E188" s="94"/>
      <c r="F188" s="113"/>
      <c r="G188" s="113"/>
      <c r="H188" s="113"/>
      <c r="I188" s="113"/>
      <c r="J188" s="94"/>
    </row>
    <row r="189" spans="2:10">
      <c r="B189" s="93"/>
      <c r="C189" s="93"/>
      <c r="D189" s="94"/>
      <c r="E189" s="94"/>
      <c r="F189" s="113"/>
      <c r="G189" s="113"/>
      <c r="H189" s="113"/>
      <c r="I189" s="113"/>
      <c r="J189" s="94"/>
    </row>
    <row r="190" spans="2:10">
      <c r="B190" s="93"/>
      <c r="C190" s="93"/>
      <c r="D190" s="94"/>
      <c r="E190" s="94"/>
      <c r="F190" s="113"/>
      <c r="G190" s="113"/>
      <c r="H190" s="113"/>
      <c r="I190" s="113"/>
      <c r="J190" s="94"/>
    </row>
    <row r="191" spans="2:10">
      <c r="B191" s="93"/>
      <c r="C191" s="93"/>
      <c r="D191" s="94"/>
      <c r="E191" s="94"/>
      <c r="F191" s="113"/>
      <c r="G191" s="113"/>
      <c r="H191" s="113"/>
      <c r="I191" s="113"/>
      <c r="J191" s="94"/>
    </row>
    <row r="192" spans="2:10">
      <c r="B192" s="93"/>
      <c r="C192" s="93"/>
      <c r="D192" s="94"/>
      <c r="E192" s="94"/>
      <c r="F192" s="113"/>
      <c r="G192" s="113"/>
      <c r="H192" s="113"/>
      <c r="I192" s="113"/>
      <c r="J192" s="94"/>
    </row>
    <row r="193" spans="2:10">
      <c r="B193" s="93"/>
      <c r="C193" s="93"/>
      <c r="D193" s="94"/>
      <c r="E193" s="94"/>
      <c r="F193" s="113"/>
      <c r="G193" s="113"/>
      <c r="H193" s="113"/>
      <c r="I193" s="113"/>
      <c r="J193" s="94"/>
    </row>
    <row r="194" spans="2:10">
      <c r="B194" s="93"/>
      <c r="C194" s="93"/>
      <c r="D194" s="94"/>
      <c r="E194" s="94"/>
      <c r="F194" s="113"/>
      <c r="G194" s="113"/>
      <c r="H194" s="113"/>
      <c r="I194" s="113"/>
      <c r="J194" s="94"/>
    </row>
    <row r="195" spans="2:10">
      <c r="B195" s="93"/>
      <c r="C195" s="93"/>
      <c r="D195" s="94"/>
      <c r="E195" s="94"/>
      <c r="F195" s="113"/>
      <c r="G195" s="113"/>
      <c r="H195" s="113"/>
      <c r="I195" s="113"/>
      <c r="J195" s="94"/>
    </row>
    <row r="196" spans="2:10">
      <c r="B196" s="93"/>
      <c r="C196" s="93"/>
      <c r="D196" s="94"/>
      <c r="E196" s="94"/>
      <c r="F196" s="113"/>
      <c r="G196" s="113"/>
      <c r="H196" s="113"/>
      <c r="I196" s="113"/>
      <c r="J196" s="94"/>
    </row>
    <row r="197" spans="2:10">
      <c r="B197" s="93"/>
      <c r="C197" s="93"/>
      <c r="D197" s="94"/>
      <c r="E197" s="94"/>
      <c r="F197" s="113"/>
      <c r="G197" s="113"/>
      <c r="H197" s="113"/>
      <c r="I197" s="113"/>
      <c r="J197" s="94"/>
    </row>
    <row r="198" spans="2:10">
      <c r="B198" s="93"/>
      <c r="C198" s="93"/>
      <c r="D198" s="94"/>
      <c r="E198" s="94"/>
      <c r="F198" s="113"/>
      <c r="G198" s="113"/>
      <c r="H198" s="113"/>
      <c r="I198" s="113"/>
      <c r="J198" s="94"/>
    </row>
    <row r="199" spans="2:10">
      <c r="B199" s="93"/>
      <c r="C199" s="93"/>
      <c r="D199" s="94"/>
      <c r="E199" s="94"/>
      <c r="F199" s="113"/>
      <c r="G199" s="113"/>
      <c r="H199" s="113"/>
      <c r="I199" s="113"/>
      <c r="J199" s="94"/>
    </row>
    <row r="200" spans="2:10">
      <c r="B200" s="93"/>
      <c r="C200" s="93"/>
      <c r="D200" s="94"/>
      <c r="E200" s="94"/>
      <c r="F200" s="113"/>
      <c r="G200" s="113"/>
      <c r="H200" s="113"/>
      <c r="I200" s="113"/>
      <c r="J200" s="94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4" type="noConversion"/>
  <dataValidations count="1">
    <dataValidation allowBlank="1" showInputMessage="1" showErrorMessage="1" sqref="D1:J9 C5:C9 A1:A1048576 B1:B9 B117:J1048576 B20:B21 K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4.710937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145</v>
      </c>
      <c r="C1" s="46" t="s" vm="1">
        <v>228</v>
      </c>
    </row>
    <row r="2" spans="2:11">
      <c r="B2" s="46" t="s">
        <v>144</v>
      </c>
      <c r="C2" s="46" t="s">
        <v>229</v>
      </c>
    </row>
    <row r="3" spans="2:11">
      <c r="B3" s="46" t="s">
        <v>146</v>
      </c>
      <c r="C3" s="46" t="s">
        <v>230</v>
      </c>
    </row>
    <row r="4" spans="2:11">
      <c r="B4" s="46" t="s">
        <v>147</v>
      </c>
      <c r="C4" s="46">
        <v>12152</v>
      </c>
    </row>
    <row r="6" spans="2:11" ht="26.25" customHeight="1">
      <c r="B6" s="133" t="s">
        <v>177</v>
      </c>
      <c r="C6" s="134"/>
      <c r="D6" s="134"/>
      <c r="E6" s="134"/>
      <c r="F6" s="134"/>
      <c r="G6" s="134"/>
      <c r="H6" s="134"/>
      <c r="I6" s="134"/>
      <c r="J6" s="134"/>
      <c r="K6" s="135"/>
    </row>
    <row r="7" spans="2:11" s="3" customFormat="1" ht="63">
      <c r="B7" s="47" t="s">
        <v>116</v>
      </c>
      <c r="C7" s="49" t="s">
        <v>117</v>
      </c>
      <c r="D7" s="49" t="s">
        <v>14</v>
      </c>
      <c r="E7" s="49" t="s">
        <v>15</v>
      </c>
      <c r="F7" s="49" t="s">
        <v>59</v>
      </c>
      <c r="G7" s="49" t="s">
        <v>103</v>
      </c>
      <c r="H7" s="49" t="s">
        <v>56</v>
      </c>
      <c r="I7" s="49" t="s">
        <v>111</v>
      </c>
      <c r="J7" s="49" t="s">
        <v>148</v>
      </c>
      <c r="K7" s="64" t="s">
        <v>149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207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6" t="s">
        <v>3245</v>
      </c>
      <c r="C10" s="87"/>
      <c r="D10" s="87"/>
      <c r="E10" s="87"/>
      <c r="F10" s="87"/>
      <c r="G10" s="87"/>
      <c r="H10" s="87"/>
      <c r="I10" s="107">
        <v>0</v>
      </c>
      <c r="J10" s="108">
        <v>0</v>
      </c>
      <c r="K10" s="108">
        <v>0</v>
      </c>
    </row>
    <row r="11" spans="2:11" ht="21" customHeight="1">
      <c r="B11" s="123"/>
      <c r="C11" s="87"/>
      <c r="D11" s="87"/>
      <c r="E11" s="87"/>
      <c r="F11" s="87"/>
      <c r="G11" s="87"/>
      <c r="H11" s="87"/>
      <c r="I11" s="87"/>
      <c r="J11" s="87"/>
      <c r="K11" s="87"/>
    </row>
    <row r="12" spans="2:11">
      <c r="B12" s="123"/>
      <c r="C12" s="87"/>
      <c r="D12" s="87"/>
      <c r="E12" s="87"/>
      <c r="F12" s="87"/>
      <c r="G12" s="87"/>
      <c r="H12" s="87"/>
      <c r="I12" s="87"/>
      <c r="J12" s="87"/>
      <c r="K12" s="87"/>
    </row>
    <row r="13" spans="2:11">
      <c r="B13" s="87"/>
      <c r="C13" s="87"/>
      <c r="D13" s="87"/>
      <c r="E13" s="87"/>
      <c r="F13" s="87"/>
      <c r="G13" s="87"/>
      <c r="H13" s="87"/>
      <c r="I13" s="87"/>
      <c r="J13" s="87"/>
      <c r="K13" s="87"/>
    </row>
    <row r="14" spans="2:11"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2:11"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2:11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93"/>
      <c r="C110" s="93"/>
      <c r="D110" s="113"/>
      <c r="E110" s="113"/>
      <c r="F110" s="113"/>
      <c r="G110" s="113"/>
      <c r="H110" s="113"/>
      <c r="I110" s="94"/>
      <c r="J110" s="94"/>
      <c r="K110" s="94"/>
    </row>
    <row r="111" spans="2:11">
      <c r="B111" s="93"/>
      <c r="C111" s="93"/>
      <c r="D111" s="113"/>
      <c r="E111" s="113"/>
      <c r="F111" s="113"/>
      <c r="G111" s="113"/>
      <c r="H111" s="113"/>
      <c r="I111" s="94"/>
      <c r="J111" s="94"/>
      <c r="K111" s="94"/>
    </row>
    <row r="112" spans="2:11">
      <c r="B112" s="93"/>
      <c r="C112" s="93"/>
      <c r="D112" s="113"/>
      <c r="E112" s="113"/>
      <c r="F112" s="113"/>
      <c r="G112" s="113"/>
      <c r="H112" s="113"/>
      <c r="I112" s="94"/>
      <c r="J112" s="94"/>
      <c r="K112" s="94"/>
    </row>
    <row r="113" spans="2:11">
      <c r="B113" s="93"/>
      <c r="C113" s="93"/>
      <c r="D113" s="113"/>
      <c r="E113" s="113"/>
      <c r="F113" s="113"/>
      <c r="G113" s="113"/>
      <c r="H113" s="113"/>
      <c r="I113" s="94"/>
      <c r="J113" s="94"/>
      <c r="K113" s="94"/>
    </row>
    <row r="114" spans="2:11">
      <c r="B114" s="93"/>
      <c r="C114" s="93"/>
      <c r="D114" s="113"/>
      <c r="E114" s="113"/>
      <c r="F114" s="113"/>
      <c r="G114" s="113"/>
      <c r="H114" s="113"/>
      <c r="I114" s="94"/>
      <c r="J114" s="94"/>
      <c r="K114" s="94"/>
    </row>
    <row r="115" spans="2:11">
      <c r="B115" s="93"/>
      <c r="C115" s="93"/>
      <c r="D115" s="113"/>
      <c r="E115" s="113"/>
      <c r="F115" s="113"/>
      <c r="G115" s="113"/>
      <c r="H115" s="113"/>
      <c r="I115" s="94"/>
      <c r="J115" s="94"/>
      <c r="K115" s="94"/>
    </row>
    <row r="116" spans="2:11">
      <c r="B116" s="93"/>
      <c r="C116" s="93"/>
      <c r="D116" s="113"/>
      <c r="E116" s="113"/>
      <c r="F116" s="113"/>
      <c r="G116" s="113"/>
      <c r="H116" s="113"/>
      <c r="I116" s="94"/>
      <c r="J116" s="94"/>
      <c r="K116" s="94"/>
    </row>
    <row r="117" spans="2:11">
      <c r="B117" s="93"/>
      <c r="C117" s="93"/>
      <c r="D117" s="113"/>
      <c r="E117" s="113"/>
      <c r="F117" s="113"/>
      <c r="G117" s="113"/>
      <c r="H117" s="113"/>
      <c r="I117" s="94"/>
      <c r="J117" s="94"/>
      <c r="K117" s="94"/>
    </row>
    <row r="118" spans="2:11">
      <c r="B118" s="93"/>
      <c r="C118" s="93"/>
      <c r="D118" s="113"/>
      <c r="E118" s="113"/>
      <c r="F118" s="113"/>
      <c r="G118" s="113"/>
      <c r="H118" s="113"/>
      <c r="I118" s="94"/>
      <c r="J118" s="94"/>
      <c r="K118" s="94"/>
    </row>
    <row r="119" spans="2:11">
      <c r="B119" s="93"/>
      <c r="C119" s="93"/>
      <c r="D119" s="113"/>
      <c r="E119" s="113"/>
      <c r="F119" s="113"/>
      <c r="G119" s="113"/>
      <c r="H119" s="113"/>
      <c r="I119" s="94"/>
      <c r="J119" s="94"/>
      <c r="K119" s="94"/>
    </row>
    <row r="120" spans="2:11">
      <c r="B120" s="93"/>
      <c r="C120" s="93"/>
      <c r="D120" s="113"/>
      <c r="E120" s="113"/>
      <c r="F120" s="113"/>
      <c r="G120" s="113"/>
      <c r="H120" s="113"/>
      <c r="I120" s="94"/>
      <c r="J120" s="94"/>
      <c r="K120" s="94"/>
    </row>
    <row r="121" spans="2:11">
      <c r="B121" s="93"/>
      <c r="C121" s="93"/>
      <c r="D121" s="113"/>
      <c r="E121" s="113"/>
      <c r="F121" s="113"/>
      <c r="G121" s="113"/>
      <c r="H121" s="113"/>
      <c r="I121" s="94"/>
      <c r="J121" s="94"/>
      <c r="K121" s="94"/>
    </row>
    <row r="122" spans="2:11">
      <c r="B122" s="93"/>
      <c r="C122" s="93"/>
      <c r="D122" s="113"/>
      <c r="E122" s="113"/>
      <c r="F122" s="113"/>
      <c r="G122" s="113"/>
      <c r="H122" s="113"/>
      <c r="I122" s="94"/>
      <c r="J122" s="94"/>
      <c r="K122" s="94"/>
    </row>
    <row r="123" spans="2:11">
      <c r="B123" s="93"/>
      <c r="C123" s="93"/>
      <c r="D123" s="113"/>
      <c r="E123" s="113"/>
      <c r="F123" s="113"/>
      <c r="G123" s="113"/>
      <c r="H123" s="113"/>
      <c r="I123" s="94"/>
      <c r="J123" s="94"/>
      <c r="K123" s="94"/>
    </row>
    <row r="124" spans="2:11">
      <c r="B124" s="93"/>
      <c r="C124" s="93"/>
      <c r="D124" s="113"/>
      <c r="E124" s="113"/>
      <c r="F124" s="113"/>
      <c r="G124" s="113"/>
      <c r="H124" s="113"/>
      <c r="I124" s="94"/>
      <c r="J124" s="94"/>
      <c r="K124" s="94"/>
    </row>
    <row r="125" spans="2:11">
      <c r="B125" s="93"/>
      <c r="C125" s="93"/>
      <c r="D125" s="113"/>
      <c r="E125" s="113"/>
      <c r="F125" s="113"/>
      <c r="G125" s="113"/>
      <c r="H125" s="113"/>
      <c r="I125" s="94"/>
      <c r="J125" s="94"/>
      <c r="K125" s="94"/>
    </row>
    <row r="126" spans="2:11">
      <c r="B126" s="93"/>
      <c r="C126" s="93"/>
      <c r="D126" s="113"/>
      <c r="E126" s="113"/>
      <c r="F126" s="113"/>
      <c r="G126" s="113"/>
      <c r="H126" s="113"/>
      <c r="I126" s="94"/>
      <c r="J126" s="94"/>
      <c r="K126" s="94"/>
    </row>
    <row r="127" spans="2:11">
      <c r="B127" s="93"/>
      <c r="C127" s="93"/>
      <c r="D127" s="113"/>
      <c r="E127" s="113"/>
      <c r="F127" s="113"/>
      <c r="G127" s="113"/>
      <c r="H127" s="113"/>
      <c r="I127" s="94"/>
      <c r="J127" s="94"/>
      <c r="K127" s="94"/>
    </row>
    <row r="128" spans="2:11">
      <c r="B128" s="93"/>
      <c r="C128" s="93"/>
      <c r="D128" s="113"/>
      <c r="E128" s="113"/>
      <c r="F128" s="113"/>
      <c r="G128" s="113"/>
      <c r="H128" s="113"/>
      <c r="I128" s="94"/>
      <c r="J128" s="94"/>
      <c r="K128" s="94"/>
    </row>
    <row r="129" spans="2:11">
      <c r="B129" s="93"/>
      <c r="C129" s="93"/>
      <c r="D129" s="113"/>
      <c r="E129" s="113"/>
      <c r="F129" s="113"/>
      <c r="G129" s="113"/>
      <c r="H129" s="113"/>
      <c r="I129" s="94"/>
      <c r="J129" s="94"/>
      <c r="K129" s="94"/>
    </row>
    <row r="130" spans="2:11">
      <c r="B130" s="93"/>
      <c r="C130" s="93"/>
      <c r="D130" s="113"/>
      <c r="E130" s="113"/>
      <c r="F130" s="113"/>
      <c r="G130" s="113"/>
      <c r="H130" s="113"/>
      <c r="I130" s="94"/>
      <c r="J130" s="94"/>
      <c r="K130" s="94"/>
    </row>
    <row r="131" spans="2:11">
      <c r="B131" s="93"/>
      <c r="C131" s="93"/>
      <c r="D131" s="113"/>
      <c r="E131" s="113"/>
      <c r="F131" s="113"/>
      <c r="G131" s="113"/>
      <c r="H131" s="113"/>
      <c r="I131" s="94"/>
      <c r="J131" s="94"/>
      <c r="K131" s="94"/>
    </row>
    <row r="132" spans="2:11">
      <c r="B132" s="93"/>
      <c r="C132" s="93"/>
      <c r="D132" s="113"/>
      <c r="E132" s="113"/>
      <c r="F132" s="113"/>
      <c r="G132" s="113"/>
      <c r="H132" s="113"/>
      <c r="I132" s="94"/>
      <c r="J132" s="94"/>
      <c r="K132" s="94"/>
    </row>
    <row r="133" spans="2:11">
      <c r="B133" s="93"/>
      <c r="C133" s="93"/>
      <c r="D133" s="113"/>
      <c r="E133" s="113"/>
      <c r="F133" s="113"/>
      <c r="G133" s="113"/>
      <c r="H133" s="113"/>
      <c r="I133" s="94"/>
      <c r="J133" s="94"/>
      <c r="K133" s="94"/>
    </row>
    <row r="134" spans="2:11">
      <c r="B134" s="93"/>
      <c r="C134" s="93"/>
      <c r="D134" s="113"/>
      <c r="E134" s="113"/>
      <c r="F134" s="113"/>
      <c r="G134" s="113"/>
      <c r="H134" s="113"/>
      <c r="I134" s="94"/>
      <c r="J134" s="94"/>
      <c r="K134" s="94"/>
    </row>
    <row r="135" spans="2:11">
      <c r="B135" s="93"/>
      <c r="C135" s="93"/>
      <c r="D135" s="113"/>
      <c r="E135" s="113"/>
      <c r="F135" s="113"/>
      <c r="G135" s="113"/>
      <c r="H135" s="113"/>
      <c r="I135" s="94"/>
      <c r="J135" s="94"/>
      <c r="K135" s="94"/>
    </row>
    <row r="136" spans="2:11">
      <c r="B136" s="93"/>
      <c r="C136" s="93"/>
      <c r="D136" s="113"/>
      <c r="E136" s="113"/>
      <c r="F136" s="113"/>
      <c r="G136" s="113"/>
      <c r="H136" s="113"/>
      <c r="I136" s="94"/>
      <c r="J136" s="94"/>
      <c r="K136" s="94"/>
    </row>
    <row r="137" spans="2:11">
      <c r="B137" s="93"/>
      <c r="C137" s="93"/>
      <c r="D137" s="113"/>
      <c r="E137" s="113"/>
      <c r="F137" s="113"/>
      <c r="G137" s="113"/>
      <c r="H137" s="113"/>
      <c r="I137" s="94"/>
      <c r="J137" s="94"/>
      <c r="K137" s="94"/>
    </row>
    <row r="138" spans="2:11">
      <c r="B138" s="93"/>
      <c r="C138" s="93"/>
      <c r="D138" s="113"/>
      <c r="E138" s="113"/>
      <c r="F138" s="113"/>
      <c r="G138" s="113"/>
      <c r="H138" s="113"/>
      <c r="I138" s="94"/>
      <c r="J138" s="94"/>
      <c r="K138" s="94"/>
    </row>
    <row r="139" spans="2:11">
      <c r="B139" s="93"/>
      <c r="C139" s="93"/>
      <c r="D139" s="113"/>
      <c r="E139" s="113"/>
      <c r="F139" s="113"/>
      <c r="G139" s="113"/>
      <c r="H139" s="113"/>
      <c r="I139" s="94"/>
      <c r="J139" s="94"/>
      <c r="K139" s="94"/>
    </row>
    <row r="140" spans="2:11">
      <c r="B140" s="93"/>
      <c r="C140" s="93"/>
      <c r="D140" s="113"/>
      <c r="E140" s="113"/>
      <c r="F140" s="113"/>
      <c r="G140" s="113"/>
      <c r="H140" s="113"/>
      <c r="I140" s="94"/>
      <c r="J140" s="94"/>
      <c r="K140" s="94"/>
    </row>
    <row r="141" spans="2:11">
      <c r="B141" s="93"/>
      <c r="C141" s="93"/>
      <c r="D141" s="113"/>
      <c r="E141" s="113"/>
      <c r="F141" s="113"/>
      <c r="G141" s="113"/>
      <c r="H141" s="113"/>
      <c r="I141" s="94"/>
      <c r="J141" s="94"/>
      <c r="K141" s="94"/>
    </row>
    <row r="142" spans="2:11">
      <c r="B142" s="93"/>
      <c r="C142" s="93"/>
      <c r="D142" s="113"/>
      <c r="E142" s="113"/>
      <c r="F142" s="113"/>
      <c r="G142" s="113"/>
      <c r="H142" s="113"/>
      <c r="I142" s="94"/>
      <c r="J142" s="94"/>
      <c r="K142" s="94"/>
    </row>
    <row r="143" spans="2:11">
      <c r="B143" s="93"/>
      <c r="C143" s="93"/>
      <c r="D143" s="113"/>
      <c r="E143" s="113"/>
      <c r="F143" s="113"/>
      <c r="G143" s="113"/>
      <c r="H143" s="113"/>
      <c r="I143" s="94"/>
      <c r="J143" s="94"/>
      <c r="K143" s="94"/>
    </row>
    <row r="144" spans="2:11">
      <c r="B144" s="93"/>
      <c r="C144" s="93"/>
      <c r="D144" s="113"/>
      <c r="E144" s="113"/>
      <c r="F144" s="113"/>
      <c r="G144" s="113"/>
      <c r="H144" s="113"/>
      <c r="I144" s="94"/>
      <c r="J144" s="94"/>
      <c r="K144" s="94"/>
    </row>
    <row r="145" spans="2:11">
      <c r="B145" s="93"/>
      <c r="C145" s="93"/>
      <c r="D145" s="113"/>
      <c r="E145" s="113"/>
      <c r="F145" s="113"/>
      <c r="G145" s="113"/>
      <c r="H145" s="113"/>
      <c r="I145" s="94"/>
      <c r="J145" s="94"/>
      <c r="K145" s="94"/>
    </row>
    <row r="146" spans="2:11">
      <c r="B146" s="93"/>
      <c r="C146" s="93"/>
      <c r="D146" s="113"/>
      <c r="E146" s="113"/>
      <c r="F146" s="113"/>
      <c r="G146" s="113"/>
      <c r="H146" s="113"/>
      <c r="I146" s="94"/>
      <c r="J146" s="94"/>
      <c r="K146" s="94"/>
    </row>
    <row r="147" spans="2:11">
      <c r="B147" s="93"/>
      <c r="C147" s="93"/>
      <c r="D147" s="113"/>
      <c r="E147" s="113"/>
      <c r="F147" s="113"/>
      <c r="G147" s="113"/>
      <c r="H147" s="113"/>
      <c r="I147" s="94"/>
      <c r="J147" s="94"/>
      <c r="K147" s="94"/>
    </row>
    <row r="148" spans="2:11">
      <c r="B148" s="93"/>
      <c r="C148" s="93"/>
      <c r="D148" s="113"/>
      <c r="E148" s="113"/>
      <c r="F148" s="113"/>
      <c r="G148" s="113"/>
      <c r="H148" s="113"/>
      <c r="I148" s="94"/>
      <c r="J148" s="94"/>
      <c r="K148" s="94"/>
    </row>
    <row r="149" spans="2:11">
      <c r="B149" s="93"/>
      <c r="C149" s="93"/>
      <c r="D149" s="113"/>
      <c r="E149" s="113"/>
      <c r="F149" s="113"/>
      <c r="G149" s="113"/>
      <c r="H149" s="113"/>
      <c r="I149" s="94"/>
      <c r="J149" s="94"/>
      <c r="K149" s="94"/>
    </row>
    <row r="150" spans="2:11">
      <c r="B150" s="93"/>
      <c r="C150" s="93"/>
      <c r="D150" s="113"/>
      <c r="E150" s="113"/>
      <c r="F150" s="113"/>
      <c r="G150" s="113"/>
      <c r="H150" s="113"/>
      <c r="I150" s="94"/>
      <c r="J150" s="94"/>
      <c r="K150" s="94"/>
    </row>
    <row r="151" spans="2:11">
      <c r="B151" s="93"/>
      <c r="C151" s="93"/>
      <c r="D151" s="113"/>
      <c r="E151" s="113"/>
      <c r="F151" s="113"/>
      <c r="G151" s="113"/>
      <c r="H151" s="113"/>
      <c r="I151" s="94"/>
      <c r="J151" s="94"/>
      <c r="K151" s="94"/>
    </row>
    <row r="152" spans="2:11">
      <c r="B152" s="93"/>
      <c r="C152" s="93"/>
      <c r="D152" s="113"/>
      <c r="E152" s="113"/>
      <c r="F152" s="113"/>
      <c r="G152" s="113"/>
      <c r="H152" s="113"/>
      <c r="I152" s="94"/>
      <c r="J152" s="94"/>
      <c r="K152" s="94"/>
    </row>
    <row r="153" spans="2:11">
      <c r="B153" s="93"/>
      <c r="C153" s="93"/>
      <c r="D153" s="113"/>
      <c r="E153" s="113"/>
      <c r="F153" s="113"/>
      <c r="G153" s="113"/>
      <c r="H153" s="113"/>
      <c r="I153" s="94"/>
      <c r="J153" s="94"/>
      <c r="K153" s="94"/>
    </row>
    <row r="154" spans="2:11">
      <c r="B154" s="93"/>
      <c r="C154" s="93"/>
      <c r="D154" s="113"/>
      <c r="E154" s="113"/>
      <c r="F154" s="113"/>
      <c r="G154" s="113"/>
      <c r="H154" s="113"/>
      <c r="I154" s="94"/>
      <c r="J154" s="94"/>
      <c r="K154" s="94"/>
    </row>
    <row r="155" spans="2:11">
      <c r="B155" s="93"/>
      <c r="C155" s="93"/>
      <c r="D155" s="113"/>
      <c r="E155" s="113"/>
      <c r="F155" s="113"/>
      <c r="G155" s="113"/>
      <c r="H155" s="113"/>
      <c r="I155" s="94"/>
      <c r="J155" s="94"/>
      <c r="K155" s="94"/>
    </row>
    <row r="156" spans="2:11">
      <c r="B156" s="93"/>
      <c r="C156" s="93"/>
      <c r="D156" s="113"/>
      <c r="E156" s="113"/>
      <c r="F156" s="113"/>
      <c r="G156" s="113"/>
      <c r="H156" s="113"/>
      <c r="I156" s="94"/>
      <c r="J156" s="94"/>
      <c r="K156" s="94"/>
    </row>
    <row r="157" spans="2:11">
      <c r="B157" s="93"/>
      <c r="C157" s="93"/>
      <c r="D157" s="113"/>
      <c r="E157" s="113"/>
      <c r="F157" s="113"/>
      <c r="G157" s="113"/>
      <c r="H157" s="113"/>
      <c r="I157" s="94"/>
      <c r="J157" s="94"/>
      <c r="K157" s="94"/>
    </row>
    <row r="158" spans="2:11">
      <c r="B158" s="93"/>
      <c r="C158" s="93"/>
      <c r="D158" s="113"/>
      <c r="E158" s="113"/>
      <c r="F158" s="113"/>
      <c r="G158" s="113"/>
      <c r="H158" s="113"/>
      <c r="I158" s="94"/>
      <c r="J158" s="94"/>
      <c r="K158" s="94"/>
    </row>
    <row r="159" spans="2:11">
      <c r="B159" s="93"/>
      <c r="C159" s="93"/>
      <c r="D159" s="113"/>
      <c r="E159" s="113"/>
      <c r="F159" s="113"/>
      <c r="G159" s="113"/>
      <c r="H159" s="113"/>
      <c r="I159" s="94"/>
      <c r="J159" s="94"/>
      <c r="K159" s="94"/>
    </row>
    <row r="160" spans="2:11">
      <c r="B160" s="93"/>
      <c r="C160" s="93"/>
      <c r="D160" s="113"/>
      <c r="E160" s="113"/>
      <c r="F160" s="113"/>
      <c r="G160" s="113"/>
      <c r="H160" s="113"/>
      <c r="I160" s="94"/>
      <c r="J160" s="94"/>
      <c r="K160" s="94"/>
    </row>
    <row r="161" spans="2:11">
      <c r="B161" s="93"/>
      <c r="C161" s="93"/>
      <c r="D161" s="113"/>
      <c r="E161" s="113"/>
      <c r="F161" s="113"/>
      <c r="G161" s="113"/>
      <c r="H161" s="113"/>
      <c r="I161" s="94"/>
      <c r="J161" s="94"/>
      <c r="K161" s="94"/>
    </row>
    <row r="162" spans="2:11">
      <c r="B162" s="93"/>
      <c r="C162" s="93"/>
      <c r="D162" s="113"/>
      <c r="E162" s="113"/>
      <c r="F162" s="113"/>
      <c r="G162" s="113"/>
      <c r="H162" s="113"/>
      <c r="I162" s="94"/>
      <c r="J162" s="94"/>
      <c r="K162" s="94"/>
    </row>
    <row r="163" spans="2:11">
      <c r="B163" s="93"/>
      <c r="C163" s="93"/>
      <c r="D163" s="113"/>
      <c r="E163" s="113"/>
      <c r="F163" s="113"/>
      <c r="G163" s="113"/>
      <c r="H163" s="113"/>
      <c r="I163" s="94"/>
      <c r="J163" s="94"/>
      <c r="K163" s="94"/>
    </row>
    <row r="164" spans="2:11">
      <c r="B164" s="93"/>
      <c r="C164" s="93"/>
      <c r="D164" s="113"/>
      <c r="E164" s="113"/>
      <c r="F164" s="113"/>
      <c r="G164" s="113"/>
      <c r="H164" s="113"/>
      <c r="I164" s="94"/>
      <c r="J164" s="94"/>
      <c r="K164" s="94"/>
    </row>
    <row r="165" spans="2:11">
      <c r="B165" s="93"/>
      <c r="C165" s="93"/>
      <c r="D165" s="113"/>
      <c r="E165" s="113"/>
      <c r="F165" s="113"/>
      <c r="G165" s="113"/>
      <c r="H165" s="113"/>
      <c r="I165" s="94"/>
      <c r="J165" s="94"/>
      <c r="K165" s="94"/>
    </row>
    <row r="166" spans="2:11">
      <c r="B166" s="93"/>
      <c r="C166" s="93"/>
      <c r="D166" s="113"/>
      <c r="E166" s="113"/>
      <c r="F166" s="113"/>
      <c r="G166" s="113"/>
      <c r="H166" s="113"/>
      <c r="I166" s="94"/>
      <c r="J166" s="94"/>
      <c r="K166" s="94"/>
    </row>
    <row r="167" spans="2:11">
      <c r="B167" s="93"/>
      <c r="C167" s="93"/>
      <c r="D167" s="113"/>
      <c r="E167" s="113"/>
      <c r="F167" s="113"/>
      <c r="G167" s="113"/>
      <c r="H167" s="113"/>
      <c r="I167" s="94"/>
      <c r="J167" s="94"/>
      <c r="K167" s="94"/>
    </row>
    <row r="168" spans="2:11">
      <c r="B168" s="93"/>
      <c r="C168" s="93"/>
      <c r="D168" s="113"/>
      <c r="E168" s="113"/>
      <c r="F168" s="113"/>
      <c r="G168" s="113"/>
      <c r="H168" s="113"/>
      <c r="I168" s="94"/>
      <c r="J168" s="94"/>
      <c r="K168" s="94"/>
    </row>
    <row r="169" spans="2:11">
      <c r="B169" s="93"/>
      <c r="C169" s="93"/>
      <c r="D169" s="113"/>
      <c r="E169" s="113"/>
      <c r="F169" s="113"/>
      <c r="G169" s="113"/>
      <c r="H169" s="113"/>
      <c r="I169" s="94"/>
      <c r="J169" s="94"/>
      <c r="K169" s="94"/>
    </row>
    <row r="170" spans="2:11">
      <c r="B170" s="93"/>
      <c r="C170" s="93"/>
      <c r="D170" s="113"/>
      <c r="E170" s="113"/>
      <c r="F170" s="113"/>
      <c r="G170" s="113"/>
      <c r="H170" s="113"/>
      <c r="I170" s="94"/>
      <c r="J170" s="94"/>
      <c r="K170" s="94"/>
    </row>
    <row r="171" spans="2:11">
      <c r="B171" s="93"/>
      <c r="C171" s="93"/>
      <c r="D171" s="113"/>
      <c r="E171" s="113"/>
      <c r="F171" s="113"/>
      <c r="G171" s="113"/>
      <c r="H171" s="113"/>
      <c r="I171" s="94"/>
      <c r="J171" s="94"/>
      <c r="K171" s="94"/>
    </row>
    <row r="172" spans="2:11">
      <c r="B172" s="93"/>
      <c r="C172" s="93"/>
      <c r="D172" s="113"/>
      <c r="E172" s="113"/>
      <c r="F172" s="113"/>
      <c r="G172" s="113"/>
      <c r="H172" s="113"/>
      <c r="I172" s="94"/>
      <c r="J172" s="94"/>
      <c r="K172" s="94"/>
    </row>
    <row r="173" spans="2:11">
      <c r="B173" s="93"/>
      <c r="C173" s="93"/>
      <c r="D173" s="113"/>
      <c r="E173" s="113"/>
      <c r="F173" s="113"/>
      <c r="G173" s="113"/>
      <c r="H173" s="113"/>
      <c r="I173" s="94"/>
      <c r="J173" s="94"/>
      <c r="K173" s="94"/>
    </row>
    <row r="174" spans="2:11">
      <c r="B174" s="93"/>
      <c r="C174" s="93"/>
      <c r="D174" s="113"/>
      <c r="E174" s="113"/>
      <c r="F174" s="113"/>
      <c r="G174" s="113"/>
      <c r="H174" s="113"/>
      <c r="I174" s="94"/>
      <c r="J174" s="94"/>
      <c r="K174" s="94"/>
    </row>
    <row r="175" spans="2:11">
      <c r="B175" s="93"/>
      <c r="C175" s="93"/>
      <c r="D175" s="113"/>
      <c r="E175" s="113"/>
      <c r="F175" s="113"/>
      <c r="G175" s="113"/>
      <c r="H175" s="113"/>
      <c r="I175" s="94"/>
      <c r="J175" s="94"/>
      <c r="K175" s="94"/>
    </row>
    <row r="176" spans="2:11">
      <c r="B176" s="93"/>
      <c r="C176" s="93"/>
      <c r="D176" s="113"/>
      <c r="E176" s="113"/>
      <c r="F176" s="113"/>
      <c r="G176" s="113"/>
      <c r="H176" s="113"/>
      <c r="I176" s="94"/>
      <c r="J176" s="94"/>
      <c r="K176" s="94"/>
    </row>
    <row r="177" spans="2:11">
      <c r="B177" s="93"/>
      <c r="C177" s="93"/>
      <c r="D177" s="113"/>
      <c r="E177" s="113"/>
      <c r="F177" s="113"/>
      <c r="G177" s="113"/>
      <c r="H177" s="113"/>
      <c r="I177" s="94"/>
      <c r="J177" s="94"/>
      <c r="K177" s="94"/>
    </row>
    <row r="178" spans="2:11">
      <c r="B178" s="93"/>
      <c r="C178" s="93"/>
      <c r="D178" s="113"/>
      <c r="E178" s="113"/>
      <c r="F178" s="113"/>
      <c r="G178" s="113"/>
      <c r="H178" s="113"/>
      <c r="I178" s="94"/>
      <c r="J178" s="94"/>
      <c r="K178" s="94"/>
    </row>
    <row r="179" spans="2:11">
      <c r="B179" s="93"/>
      <c r="C179" s="93"/>
      <c r="D179" s="113"/>
      <c r="E179" s="113"/>
      <c r="F179" s="113"/>
      <c r="G179" s="113"/>
      <c r="H179" s="113"/>
      <c r="I179" s="94"/>
      <c r="J179" s="94"/>
      <c r="K179" s="94"/>
    </row>
    <row r="180" spans="2:11">
      <c r="B180" s="93"/>
      <c r="C180" s="93"/>
      <c r="D180" s="113"/>
      <c r="E180" s="113"/>
      <c r="F180" s="113"/>
      <c r="G180" s="113"/>
      <c r="H180" s="113"/>
      <c r="I180" s="94"/>
      <c r="J180" s="94"/>
      <c r="K180" s="94"/>
    </row>
    <row r="181" spans="2:11">
      <c r="B181" s="93"/>
      <c r="C181" s="93"/>
      <c r="D181" s="113"/>
      <c r="E181" s="113"/>
      <c r="F181" s="113"/>
      <c r="G181" s="113"/>
      <c r="H181" s="113"/>
      <c r="I181" s="94"/>
      <c r="J181" s="94"/>
      <c r="K181" s="94"/>
    </row>
    <row r="182" spans="2:11">
      <c r="B182" s="93"/>
      <c r="C182" s="93"/>
      <c r="D182" s="113"/>
      <c r="E182" s="113"/>
      <c r="F182" s="113"/>
      <c r="G182" s="113"/>
      <c r="H182" s="113"/>
      <c r="I182" s="94"/>
      <c r="J182" s="94"/>
      <c r="K182" s="94"/>
    </row>
    <row r="183" spans="2:11">
      <c r="B183" s="93"/>
      <c r="C183" s="93"/>
      <c r="D183" s="113"/>
      <c r="E183" s="113"/>
      <c r="F183" s="113"/>
      <c r="G183" s="113"/>
      <c r="H183" s="113"/>
      <c r="I183" s="94"/>
      <c r="J183" s="94"/>
      <c r="K183" s="94"/>
    </row>
    <row r="184" spans="2:11">
      <c r="B184" s="93"/>
      <c r="C184" s="93"/>
      <c r="D184" s="113"/>
      <c r="E184" s="113"/>
      <c r="F184" s="113"/>
      <c r="G184" s="113"/>
      <c r="H184" s="113"/>
      <c r="I184" s="94"/>
      <c r="J184" s="94"/>
      <c r="K184" s="94"/>
    </row>
    <row r="185" spans="2:11">
      <c r="B185" s="93"/>
      <c r="C185" s="93"/>
      <c r="D185" s="113"/>
      <c r="E185" s="113"/>
      <c r="F185" s="113"/>
      <c r="G185" s="113"/>
      <c r="H185" s="113"/>
      <c r="I185" s="94"/>
      <c r="J185" s="94"/>
      <c r="K185" s="94"/>
    </row>
    <row r="186" spans="2:11">
      <c r="B186" s="93"/>
      <c r="C186" s="93"/>
      <c r="D186" s="113"/>
      <c r="E186" s="113"/>
      <c r="F186" s="113"/>
      <c r="G186" s="113"/>
      <c r="H186" s="113"/>
      <c r="I186" s="94"/>
      <c r="J186" s="94"/>
      <c r="K186" s="94"/>
    </row>
    <row r="187" spans="2:11">
      <c r="B187" s="93"/>
      <c r="C187" s="93"/>
      <c r="D187" s="113"/>
      <c r="E187" s="113"/>
      <c r="F187" s="113"/>
      <c r="G187" s="113"/>
      <c r="H187" s="113"/>
      <c r="I187" s="94"/>
      <c r="J187" s="94"/>
      <c r="K187" s="94"/>
    </row>
    <row r="188" spans="2:11">
      <c r="B188" s="93"/>
      <c r="C188" s="93"/>
      <c r="D188" s="113"/>
      <c r="E188" s="113"/>
      <c r="F188" s="113"/>
      <c r="G188" s="113"/>
      <c r="H188" s="113"/>
      <c r="I188" s="94"/>
      <c r="J188" s="94"/>
      <c r="K188" s="94"/>
    </row>
    <row r="189" spans="2:11">
      <c r="B189" s="93"/>
      <c r="C189" s="93"/>
      <c r="D189" s="113"/>
      <c r="E189" s="113"/>
      <c r="F189" s="113"/>
      <c r="G189" s="113"/>
      <c r="H189" s="113"/>
      <c r="I189" s="94"/>
      <c r="J189" s="94"/>
      <c r="K189" s="94"/>
    </row>
    <row r="190" spans="2:11">
      <c r="B190" s="93"/>
      <c r="C190" s="93"/>
      <c r="D190" s="113"/>
      <c r="E190" s="113"/>
      <c r="F190" s="113"/>
      <c r="G190" s="113"/>
      <c r="H190" s="113"/>
      <c r="I190" s="94"/>
      <c r="J190" s="94"/>
      <c r="K190" s="94"/>
    </row>
    <row r="191" spans="2:11">
      <c r="B191" s="93"/>
      <c r="C191" s="93"/>
      <c r="D191" s="113"/>
      <c r="E191" s="113"/>
      <c r="F191" s="113"/>
      <c r="G191" s="113"/>
      <c r="H191" s="113"/>
      <c r="I191" s="94"/>
      <c r="J191" s="94"/>
      <c r="K191" s="94"/>
    </row>
    <row r="192" spans="2:11">
      <c r="B192" s="93"/>
      <c r="C192" s="93"/>
      <c r="D192" s="113"/>
      <c r="E192" s="113"/>
      <c r="F192" s="113"/>
      <c r="G192" s="113"/>
      <c r="H192" s="113"/>
      <c r="I192" s="94"/>
      <c r="J192" s="94"/>
      <c r="K192" s="94"/>
    </row>
    <row r="193" spans="2:11">
      <c r="B193" s="93"/>
      <c r="C193" s="93"/>
      <c r="D193" s="113"/>
      <c r="E193" s="113"/>
      <c r="F193" s="113"/>
      <c r="G193" s="113"/>
      <c r="H193" s="113"/>
      <c r="I193" s="94"/>
      <c r="J193" s="94"/>
      <c r="K193" s="94"/>
    </row>
    <row r="194" spans="2:11">
      <c r="B194" s="93"/>
      <c r="C194" s="93"/>
      <c r="D194" s="113"/>
      <c r="E194" s="113"/>
      <c r="F194" s="113"/>
      <c r="G194" s="113"/>
      <c r="H194" s="113"/>
      <c r="I194" s="94"/>
      <c r="J194" s="94"/>
      <c r="K194" s="94"/>
    </row>
    <row r="195" spans="2:11">
      <c r="B195" s="93"/>
      <c r="C195" s="93"/>
      <c r="D195" s="113"/>
      <c r="E195" s="113"/>
      <c r="F195" s="113"/>
      <c r="G195" s="113"/>
      <c r="H195" s="113"/>
      <c r="I195" s="94"/>
      <c r="J195" s="94"/>
      <c r="K195" s="94"/>
    </row>
    <row r="196" spans="2:11">
      <c r="B196" s="93"/>
      <c r="C196" s="93"/>
      <c r="D196" s="113"/>
      <c r="E196" s="113"/>
      <c r="F196" s="113"/>
      <c r="G196" s="113"/>
      <c r="H196" s="113"/>
      <c r="I196" s="94"/>
      <c r="J196" s="94"/>
      <c r="K196" s="94"/>
    </row>
    <row r="197" spans="2:11">
      <c r="B197" s="93"/>
      <c r="C197" s="93"/>
      <c r="D197" s="113"/>
      <c r="E197" s="113"/>
      <c r="F197" s="113"/>
      <c r="G197" s="113"/>
      <c r="H197" s="113"/>
      <c r="I197" s="94"/>
      <c r="J197" s="94"/>
      <c r="K197" s="94"/>
    </row>
    <row r="198" spans="2:11">
      <c r="B198" s="93"/>
      <c r="C198" s="93"/>
      <c r="D198" s="113"/>
      <c r="E198" s="113"/>
      <c r="F198" s="113"/>
      <c r="G198" s="113"/>
      <c r="H198" s="113"/>
      <c r="I198" s="94"/>
      <c r="J198" s="94"/>
      <c r="K198" s="94"/>
    </row>
    <row r="199" spans="2:11">
      <c r="B199" s="93"/>
      <c r="C199" s="93"/>
      <c r="D199" s="113"/>
      <c r="E199" s="113"/>
      <c r="F199" s="113"/>
      <c r="G199" s="113"/>
      <c r="H199" s="113"/>
      <c r="I199" s="94"/>
      <c r="J199" s="94"/>
      <c r="K199" s="94"/>
    </row>
    <row r="200" spans="2:11">
      <c r="B200" s="93"/>
      <c r="C200" s="93"/>
      <c r="D200" s="113"/>
      <c r="E200" s="113"/>
      <c r="F200" s="113"/>
      <c r="G200" s="113"/>
      <c r="H200" s="113"/>
      <c r="I200" s="94"/>
      <c r="J200" s="94"/>
      <c r="K200" s="94"/>
    </row>
    <row r="201" spans="2:11">
      <c r="B201" s="93"/>
      <c r="C201" s="93"/>
      <c r="D201" s="113"/>
      <c r="E201" s="113"/>
      <c r="F201" s="113"/>
      <c r="G201" s="113"/>
      <c r="H201" s="113"/>
      <c r="I201" s="94"/>
      <c r="J201" s="94"/>
      <c r="K201" s="94"/>
    </row>
    <row r="202" spans="2:11">
      <c r="B202" s="93"/>
      <c r="C202" s="93"/>
      <c r="D202" s="113"/>
      <c r="E202" s="113"/>
      <c r="F202" s="113"/>
      <c r="G202" s="113"/>
      <c r="H202" s="113"/>
      <c r="I202" s="94"/>
      <c r="J202" s="94"/>
      <c r="K202" s="94"/>
    </row>
    <row r="203" spans="2:11">
      <c r="B203" s="93"/>
      <c r="C203" s="93"/>
      <c r="D203" s="113"/>
      <c r="E203" s="113"/>
      <c r="F203" s="113"/>
      <c r="G203" s="113"/>
      <c r="H203" s="113"/>
      <c r="I203" s="94"/>
      <c r="J203" s="94"/>
      <c r="K203" s="94"/>
    </row>
    <row r="204" spans="2:11">
      <c r="B204" s="93"/>
      <c r="C204" s="93"/>
      <c r="D204" s="113"/>
      <c r="E204" s="113"/>
      <c r="F204" s="113"/>
      <c r="G204" s="113"/>
      <c r="H204" s="113"/>
      <c r="I204" s="94"/>
      <c r="J204" s="94"/>
      <c r="K204" s="94"/>
    </row>
    <row r="205" spans="2:11">
      <c r="B205" s="93"/>
      <c r="C205" s="93"/>
      <c r="D205" s="113"/>
      <c r="E205" s="113"/>
      <c r="F205" s="113"/>
      <c r="G205" s="113"/>
      <c r="H205" s="113"/>
      <c r="I205" s="94"/>
      <c r="J205" s="94"/>
      <c r="K205" s="94"/>
    </row>
    <row r="206" spans="2:11">
      <c r="B206" s="93"/>
      <c r="C206" s="93"/>
      <c r="D206" s="113"/>
      <c r="E206" s="113"/>
      <c r="F206" s="113"/>
      <c r="G206" s="113"/>
      <c r="H206" s="113"/>
      <c r="I206" s="94"/>
      <c r="J206" s="94"/>
      <c r="K206" s="94"/>
    </row>
    <row r="207" spans="2:11">
      <c r="B207" s="93"/>
      <c r="C207" s="93"/>
      <c r="D207" s="113"/>
      <c r="E207" s="113"/>
      <c r="F207" s="113"/>
      <c r="G207" s="113"/>
      <c r="H207" s="113"/>
      <c r="I207" s="94"/>
      <c r="J207" s="94"/>
      <c r="K207" s="94"/>
    </row>
    <row r="208" spans="2:11">
      <c r="B208" s="93"/>
      <c r="C208" s="93"/>
      <c r="D208" s="113"/>
      <c r="E208" s="113"/>
      <c r="F208" s="113"/>
      <c r="G208" s="113"/>
      <c r="H208" s="113"/>
      <c r="I208" s="94"/>
      <c r="J208" s="94"/>
      <c r="K208" s="94"/>
    </row>
    <row r="209" spans="2:11">
      <c r="B209" s="93"/>
      <c r="C209" s="93"/>
      <c r="D209" s="113"/>
      <c r="E209" s="113"/>
      <c r="F209" s="113"/>
      <c r="G209" s="113"/>
      <c r="H209" s="113"/>
      <c r="I209" s="94"/>
      <c r="J209" s="94"/>
      <c r="K209" s="94"/>
    </row>
    <row r="210" spans="2:11">
      <c r="B210" s="93"/>
      <c r="C210" s="93"/>
      <c r="D210" s="113"/>
      <c r="E210" s="113"/>
      <c r="F210" s="113"/>
      <c r="G210" s="113"/>
      <c r="H210" s="113"/>
      <c r="I210" s="94"/>
      <c r="J210" s="94"/>
      <c r="K210" s="94"/>
    </row>
    <row r="211" spans="2:11">
      <c r="B211" s="93"/>
      <c r="C211" s="93"/>
      <c r="D211" s="113"/>
      <c r="E211" s="113"/>
      <c r="F211" s="113"/>
      <c r="G211" s="113"/>
      <c r="H211" s="113"/>
      <c r="I211" s="94"/>
      <c r="J211" s="94"/>
      <c r="K211" s="94"/>
    </row>
    <row r="212" spans="2:11">
      <c r="B212" s="93"/>
      <c r="C212" s="93"/>
      <c r="D212" s="113"/>
      <c r="E212" s="113"/>
      <c r="F212" s="113"/>
      <c r="G212" s="113"/>
      <c r="H212" s="113"/>
      <c r="I212" s="94"/>
      <c r="J212" s="94"/>
      <c r="K212" s="94"/>
    </row>
    <row r="213" spans="2:11">
      <c r="B213" s="93"/>
      <c r="C213" s="93"/>
      <c r="D213" s="113"/>
      <c r="E213" s="113"/>
      <c r="F213" s="113"/>
      <c r="G213" s="113"/>
      <c r="H213" s="113"/>
      <c r="I213" s="94"/>
      <c r="J213" s="94"/>
      <c r="K213" s="94"/>
    </row>
    <row r="214" spans="2:11">
      <c r="B214" s="93"/>
      <c r="C214" s="93"/>
      <c r="D214" s="113"/>
      <c r="E214" s="113"/>
      <c r="F214" s="113"/>
      <c r="G214" s="113"/>
      <c r="H214" s="113"/>
      <c r="I214" s="94"/>
      <c r="J214" s="94"/>
      <c r="K214" s="94"/>
    </row>
    <row r="215" spans="2:11">
      <c r="B215" s="93"/>
      <c r="C215" s="93"/>
      <c r="D215" s="113"/>
      <c r="E215" s="113"/>
      <c r="F215" s="113"/>
      <c r="G215" s="113"/>
      <c r="H215" s="113"/>
      <c r="I215" s="94"/>
      <c r="J215" s="94"/>
      <c r="K215" s="94"/>
    </row>
    <row r="216" spans="2:11">
      <c r="B216" s="93"/>
      <c r="C216" s="93"/>
      <c r="D216" s="113"/>
      <c r="E216" s="113"/>
      <c r="F216" s="113"/>
      <c r="G216" s="113"/>
      <c r="H216" s="113"/>
      <c r="I216" s="94"/>
      <c r="J216" s="94"/>
      <c r="K216" s="94"/>
    </row>
    <row r="217" spans="2:11">
      <c r="B217" s="93"/>
      <c r="C217" s="93"/>
      <c r="D217" s="113"/>
      <c r="E217" s="113"/>
      <c r="F217" s="113"/>
      <c r="G217" s="113"/>
      <c r="H217" s="113"/>
      <c r="I217" s="94"/>
      <c r="J217" s="94"/>
      <c r="K217" s="94"/>
    </row>
    <row r="218" spans="2:11">
      <c r="B218" s="93"/>
      <c r="C218" s="93"/>
      <c r="D218" s="113"/>
      <c r="E218" s="113"/>
      <c r="F218" s="113"/>
      <c r="G218" s="113"/>
      <c r="H218" s="113"/>
      <c r="I218" s="94"/>
      <c r="J218" s="94"/>
      <c r="K218" s="94"/>
    </row>
    <row r="219" spans="2:11">
      <c r="B219" s="93"/>
      <c r="C219" s="93"/>
      <c r="D219" s="113"/>
      <c r="E219" s="113"/>
      <c r="F219" s="113"/>
      <c r="G219" s="113"/>
      <c r="H219" s="113"/>
      <c r="I219" s="94"/>
      <c r="J219" s="94"/>
      <c r="K219" s="94"/>
    </row>
    <row r="220" spans="2:11">
      <c r="B220" s="93"/>
      <c r="C220" s="93"/>
      <c r="D220" s="113"/>
      <c r="E220" s="113"/>
      <c r="F220" s="113"/>
      <c r="G220" s="113"/>
      <c r="H220" s="113"/>
      <c r="I220" s="94"/>
      <c r="J220" s="94"/>
      <c r="K220" s="94"/>
    </row>
    <row r="221" spans="2:11">
      <c r="B221" s="93"/>
      <c r="C221" s="93"/>
      <c r="D221" s="113"/>
      <c r="E221" s="113"/>
      <c r="F221" s="113"/>
      <c r="G221" s="113"/>
      <c r="H221" s="113"/>
      <c r="I221" s="94"/>
      <c r="J221" s="94"/>
      <c r="K221" s="94"/>
    </row>
    <row r="222" spans="2:11">
      <c r="B222" s="93"/>
      <c r="C222" s="93"/>
      <c r="D222" s="113"/>
      <c r="E222" s="113"/>
      <c r="F222" s="113"/>
      <c r="G222" s="113"/>
      <c r="H222" s="113"/>
      <c r="I222" s="94"/>
      <c r="J222" s="94"/>
      <c r="K222" s="94"/>
    </row>
    <row r="223" spans="2:11">
      <c r="B223" s="93"/>
      <c r="C223" s="93"/>
      <c r="D223" s="113"/>
      <c r="E223" s="113"/>
      <c r="F223" s="113"/>
      <c r="G223" s="113"/>
      <c r="H223" s="113"/>
      <c r="I223" s="94"/>
      <c r="J223" s="94"/>
      <c r="K223" s="94"/>
    </row>
    <row r="224" spans="2:11">
      <c r="B224" s="93"/>
      <c r="C224" s="93"/>
      <c r="D224" s="113"/>
      <c r="E224" s="113"/>
      <c r="F224" s="113"/>
      <c r="G224" s="113"/>
      <c r="H224" s="113"/>
      <c r="I224" s="94"/>
      <c r="J224" s="94"/>
      <c r="K224" s="94"/>
    </row>
    <row r="225" spans="2:11">
      <c r="B225" s="93"/>
      <c r="C225" s="93"/>
      <c r="D225" s="113"/>
      <c r="E225" s="113"/>
      <c r="F225" s="113"/>
      <c r="G225" s="113"/>
      <c r="H225" s="113"/>
      <c r="I225" s="94"/>
      <c r="J225" s="94"/>
      <c r="K225" s="94"/>
    </row>
    <row r="226" spans="2:11">
      <c r="B226" s="93"/>
      <c r="C226" s="93"/>
      <c r="D226" s="113"/>
      <c r="E226" s="113"/>
      <c r="F226" s="113"/>
      <c r="G226" s="113"/>
      <c r="H226" s="113"/>
      <c r="I226" s="94"/>
      <c r="J226" s="94"/>
      <c r="K226" s="94"/>
    </row>
    <row r="227" spans="2:11">
      <c r="B227" s="93"/>
      <c r="C227" s="93"/>
      <c r="D227" s="113"/>
      <c r="E227" s="113"/>
      <c r="F227" s="113"/>
      <c r="G227" s="113"/>
      <c r="H227" s="113"/>
      <c r="I227" s="94"/>
      <c r="J227" s="94"/>
      <c r="K227" s="94"/>
    </row>
    <row r="228" spans="2:11">
      <c r="B228" s="93"/>
      <c r="C228" s="93"/>
      <c r="D228" s="113"/>
      <c r="E228" s="113"/>
      <c r="F228" s="113"/>
      <c r="G228" s="113"/>
      <c r="H228" s="113"/>
      <c r="I228" s="94"/>
      <c r="J228" s="94"/>
      <c r="K228" s="94"/>
    </row>
    <row r="229" spans="2:11">
      <c r="B229" s="93"/>
      <c r="C229" s="93"/>
      <c r="D229" s="113"/>
      <c r="E229" s="113"/>
      <c r="F229" s="113"/>
      <c r="G229" s="113"/>
      <c r="H229" s="113"/>
      <c r="I229" s="94"/>
      <c r="J229" s="94"/>
      <c r="K229" s="94"/>
    </row>
    <row r="230" spans="2:11">
      <c r="B230" s="93"/>
      <c r="C230" s="93"/>
      <c r="D230" s="113"/>
      <c r="E230" s="113"/>
      <c r="F230" s="113"/>
      <c r="G230" s="113"/>
      <c r="H230" s="113"/>
      <c r="I230" s="94"/>
      <c r="J230" s="94"/>
      <c r="K230" s="94"/>
    </row>
    <row r="231" spans="2:11">
      <c r="B231" s="93"/>
      <c r="C231" s="93"/>
      <c r="D231" s="113"/>
      <c r="E231" s="113"/>
      <c r="F231" s="113"/>
      <c r="G231" s="113"/>
      <c r="H231" s="113"/>
      <c r="I231" s="94"/>
      <c r="J231" s="94"/>
      <c r="K231" s="94"/>
    </row>
    <row r="232" spans="2:11">
      <c r="B232" s="93"/>
      <c r="C232" s="93"/>
      <c r="D232" s="113"/>
      <c r="E232" s="113"/>
      <c r="F232" s="113"/>
      <c r="G232" s="113"/>
      <c r="H232" s="113"/>
      <c r="I232" s="94"/>
      <c r="J232" s="94"/>
      <c r="K232" s="94"/>
    </row>
    <row r="233" spans="2:11">
      <c r="B233" s="93"/>
      <c r="C233" s="93"/>
      <c r="D233" s="113"/>
      <c r="E233" s="113"/>
      <c r="F233" s="113"/>
      <c r="G233" s="113"/>
      <c r="H233" s="113"/>
      <c r="I233" s="94"/>
      <c r="J233" s="94"/>
      <c r="K233" s="94"/>
    </row>
    <row r="234" spans="2:11">
      <c r="B234" s="93"/>
      <c r="C234" s="93"/>
      <c r="D234" s="113"/>
      <c r="E234" s="113"/>
      <c r="F234" s="113"/>
      <c r="G234" s="113"/>
      <c r="H234" s="113"/>
      <c r="I234" s="94"/>
      <c r="J234" s="94"/>
      <c r="K234" s="94"/>
    </row>
    <row r="235" spans="2:11">
      <c r="B235" s="93"/>
      <c r="C235" s="93"/>
      <c r="D235" s="113"/>
      <c r="E235" s="113"/>
      <c r="F235" s="113"/>
      <c r="G235" s="113"/>
      <c r="H235" s="113"/>
      <c r="I235" s="94"/>
      <c r="J235" s="94"/>
      <c r="K235" s="94"/>
    </row>
    <row r="236" spans="2:11">
      <c r="B236" s="93"/>
      <c r="C236" s="93"/>
      <c r="D236" s="113"/>
      <c r="E236" s="113"/>
      <c r="F236" s="113"/>
      <c r="G236" s="113"/>
      <c r="H236" s="113"/>
      <c r="I236" s="94"/>
      <c r="J236" s="94"/>
      <c r="K236" s="94"/>
    </row>
    <row r="237" spans="2:11">
      <c r="B237" s="93"/>
      <c r="C237" s="93"/>
      <c r="D237" s="113"/>
      <c r="E237" s="113"/>
      <c r="F237" s="113"/>
      <c r="G237" s="113"/>
      <c r="H237" s="113"/>
      <c r="I237" s="94"/>
      <c r="J237" s="94"/>
      <c r="K237" s="94"/>
    </row>
    <row r="238" spans="2:11">
      <c r="B238" s="93"/>
      <c r="C238" s="93"/>
      <c r="D238" s="113"/>
      <c r="E238" s="113"/>
      <c r="F238" s="113"/>
      <c r="G238" s="113"/>
      <c r="H238" s="113"/>
      <c r="I238" s="94"/>
      <c r="J238" s="94"/>
      <c r="K238" s="94"/>
    </row>
    <row r="239" spans="2:11">
      <c r="B239" s="93"/>
      <c r="C239" s="93"/>
      <c r="D239" s="113"/>
      <c r="E239" s="113"/>
      <c r="F239" s="113"/>
      <c r="G239" s="113"/>
      <c r="H239" s="113"/>
      <c r="I239" s="94"/>
      <c r="J239" s="94"/>
      <c r="K239" s="94"/>
    </row>
    <row r="240" spans="2:11">
      <c r="B240" s="93"/>
      <c r="C240" s="93"/>
      <c r="D240" s="113"/>
      <c r="E240" s="113"/>
      <c r="F240" s="113"/>
      <c r="G240" s="113"/>
      <c r="H240" s="113"/>
      <c r="I240" s="94"/>
      <c r="J240" s="94"/>
      <c r="K240" s="94"/>
    </row>
    <row r="241" spans="2:11">
      <c r="B241" s="93"/>
      <c r="C241" s="93"/>
      <c r="D241" s="113"/>
      <c r="E241" s="113"/>
      <c r="F241" s="113"/>
      <c r="G241" s="113"/>
      <c r="H241" s="113"/>
      <c r="I241" s="94"/>
      <c r="J241" s="94"/>
      <c r="K241" s="94"/>
    </row>
    <row r="242" spans="2:11">
      <c r="B242" s="93"/>
      <c r="C242" s="93"/>
      <c r="D242" s="113"/>
      <c r="E242" s="113"/>
      <c r="F242" s="113"/>
      <c r="G242" s="113"/>
      <c r="H242" s="113"/>
      <c r="I242" s="94"/>
      <c r="J242" s="94"/>
      <c r="K242" s="94"/>
    </row>
    <row r="243" spans="2:11">
      <c r="B243" s="93"/>
      <c r="C243" s="93"/>
      <c r="D243" s="113"/>
      <c r="E243" s="113"/>
      <c r="F243" s="113"/>
      <c r="G243" s="113"/>
      <c r="H243" s="113"/>
      <c r="I243" s="94"/>
      <c r="J243" s="94"/>
      <c r="K243" s="94"/>
    </row>
    <row r="244" spans="2:11">
      <c r="B244" s="93"/>
      <c r="C244" s="93"/>
      <c r="D244" s="113"/>
      <c r="E244" s="113"/>
      <c r="F244" s="113"/>
      <c r="G244" s="113"/>
      <c r="H244" s="113"/>
      <c r="I244" s="94"/>
      <c r="J244" s="94"/>
      <c r="K244" s="94"/>
    </row>
    <row r="245" spans="2:11">
      <c r="B245" s="93"/>
      <c r="C245" s="93"/>
      <c r="D245" s="113"/>
      <c r="E245" s="113"/>
      <c r="F245" s="113"/>
      <c r="G245" s="113"/>
      <c r="H245" s="113"/>
      <c r="I245" s="94"/>
      <c r="J245" s="94"/>
      <c r="K245" s="94"/>
    </row>
    <row r="246" spans="2:11">
      <c r="B246" s="93"/>
      <c r="C246" s="93"/>
      <c r="D246" s="113"/>
      <c r="E246" s="113"/>
      <c r="F246" s="113"/>
      <c r="G246" s="113"/>
      <c r="H246" s="113"/>
      <c r="I246" s="94"/>
      <c r="J246" s="94"/>
      <c r="K246" s="94"/>
    </row>
    <row r="247" spans="2:11">
      <c r="B247" s="93"/>
      <c r="C247" s="93"/>
      <c r="D247" s="113"/>
      <c r="E247" s="113"/>
      <c r="F247" s="113"/>
      <c r="G247" s="113"/>
      <c r="H247" s="113"/>
      <c r="I247" s="94"/>
      <c r="J247" s="94"/>
      <c r="K247" s="94"/>
    </row>
    <row r="248" spans="2:11">
      <c r="B248" s="93"/>
      <c r="C248" s="93"/>
      <c r="D248" s="113"/>
      <c r="E248" s="113"/>
      <c r="F248" s="113"/>
      <c r="G248" s="113"/>
      <c r="H248" s="113"/>
      <c r="I248" s="94"/>
      <c r="J248" s="94"/>
      <c r="K248" s="94"/>
    </row>
    <row r="249" spans="2:11">
      <c r="B249" s="93"/>
      <c r="C249" s="93"/>
      <c r="D249" s="113"/>
      <c r="E249" s="113"/>
      <c r="F249" s="113"/>
      <c r="G249" s="113"/>
      <c r="H249" s="113"/>
      <c r="I249" s="94"/>
      <c r="J249" s="94"/>
      <c r="K249" s="94"/>
    </row>
    <row r="250" spans="2:11">
      <c r="B250" s="93"/>
      <c r="C250" s="93"/>
      <c r="D250" s="113"/>
      <c r="E250" s="113"/>
      <c r="F250" s="113"/>
      <c r="G250" s="113"/>
      <c r="H250" s="113"/>
      <c r="I250" s="94"/>
      <c r="J250" s="94"/>
      <c r="K250" s="94"/>
    </row>
    <row r="251" spans="2:11">
      <c r="B251" s="93"/>
      <c r="C251" s="93"/>
      <c r="D251" s="113"/>
      <c r="E251" s="113"/>
      <c r="F251" s="113"/>
      <c r="G251" s="113"/>
      <c r="H251" s="113"/>
      <c r="I251" s="94"/>
      <c r="J251" s="94"/>
      <c r="K251" s="94"/>
    </row>
    <row r="252" spans="2:11">
      <c r="B252" s="93"/>
      <c r="C252" s="93"/>
      <c r="D252" s="113"/>
      <c r="E252" s="113"/>
      <c r="F252" s="113"/>
      <c r="G252" s="113"/>
      <c r="H252" s="113"/>
      <c r="I252" s="94"/>
      <c r="J252" s="94"/>
      <c r="K252" s="94"/>
    </row>
    <row r="253" spans="2:11">
      <c r="B253" s="93"/>
      <c r="C253" s="93"/>
      <c r="D253" s="113"/>
      <c r="E253" s="113"/>
      <c r="F253" s="113"/>
      <c r="G253" s="113"/>
      <c r="H253" s="113"/>
      <c r="I253" s="94"/>
      <c r="J253" s="94"/>
      <c r="K253" s="94"/>
    </row>
    <row r="254" spans="2:11">
      <c r="B254" s="93"/>
      <c r="C254" s="93"/>
      <c r="D254" s="113"/>
      <c r="E254" s="113"/>
      <c r="F254" s="113"/>
      <c r="G254" s="113"/>
      <c r="H254" s="113"/>
      <c r="I254" s="94"/>
      <c r="J254" s="94"/>
      <c r="K254" s="94"/>
    </row>
    <row r="255" spans="2:11">
      <c r="B255" s="93"/>
      <c r="C255" s="93"/>
      <c r="D255" s="113"/>
      <c r="E255" s="113"/>
      <c r="F255" s="113"/>
      <c r="G255" s="113"/>
      <c r="H255" s="113"/>
      <c r="I255" s="94"/>
      <c r="J255" s="94"/>
      <c r="K255" s="94"/>
    </row>
    <row r="256" spans="2:11">
      <c r="B256" s="93"/>
      <c r="C256" s="93"/>
      <c r="D256" s="113"/>
      <c r="E256" s="113"/>
      <c r="F256" s="113"/>
      <c r="G256" s="113"/>
      <c r="H256" s="113"/>
      <c r="I256" s="94"/>
      <c r="J256" s="94"/>
      <c r="K256" s="94"/>
    </row>
    <row r="257" spans="2:11">
      <c r="B257" s="93"/>
      <c r="C257" s="93"/>
      <c r="D257" s="113"/>
      <c r="E257" s="113"/>
      <c r="F257" s="113"/>
      <c r="G257" s="113"/>
      <c r="H257" s="113"/>
      <c r="I257" s="94"/>
      <c r="J257" s="94"/>
      <c r="K257" s="94"/>
    </row>
    <row r="258" spans="2:11">
      <c r="B258" s="93"/>
      <c r="C258" s="93"/>
      <c r="D258" s="113"/>
      <c r="E258" s="113"/>
      <c r="F258" s="113"/>
      <c r="G258" s="113"/>
      <c r="H258" s="113"/>
      <c r="I258" s="94"/>
      <c r="J258" s="94"/>
      <c r="K258" s="94"/>
    </row>
    <row r="259" spans="2:11">
      <c r="B259" s="93"/>
      <c r="C259" s="93"/>
      <c r="D259" s="113"/>
      <c r="E259" s="113"/>
      <c r="F259" s="113"/>
      <c r="G259" s="113"/>
      <c r="H259" s="113"/>
      <c r="I259" s="94"/>
      <c r="J259" s="94"/>
      <c r="K259" s="94"/>
    </row>
    <row r="260" spans="2:11">
      <c r="B260" s="93"/>
      <c r="C260" s="93"/>
      <c r="D260" s="113"/>
      <c r="E260" s="113"/>
      <c r="F260" s="113"/>
      <c r="G260" s="113"/>
      <c r="H260" s="113"/>
      <c r="I260" s="94"/>
      <c r="J260" s="94"/>
      <c r="K260" s="94"/>
    </row>
    <row r="261" spans="2:11">
      <c r="B261" s="93"/>
      <c r="C261" s="93"/>
      <c r="D261" s="113"/>
      <c r="E261" s="113"/>
      <c r="F261" s="113"/>
      <c r="G261" s="113"/>
      <c r="H261" s="113"/>
      <c r="I261" s="94"/>
      <c r="J261" s="94"/>
      <c r="K261" s="94"/>
    </row>
    <row r="262" spans="2:11">
      <c r="B262" s="93"/>
      <c r="C262" s="93"/>
      <c r="D262" s="113"/>
      <c r="E262" s="113"/>
      <c r="F262" s="113"/>
      <c r="G262" s="113"/>
      <c r="H262" s="113"/>
      <c r="I262" s="94"/>
      <c r="J262" s="94"/>
      <c r="K262" s="94"/>
    </row>
    <row r="263" spans="2:11">
      <c r="B263" s="93"/>
      <c r="C263" s="93"/>
      <c r="D263" s="113"/>
      <c r="E263" s="113"/>
      <c r="F263" s="113"/>
      <c r="G263" s="113"/>
      <c r="H263" s="113"/>
      <c r="I263" s="94"/>
      <c r="J263" s="94"/>
      <c r="K263" s="94"/>
    </row>
    <row r="264" spans="2:11">
      <c r="B264" s="93"/>
      <c r="C264" s="93"/>
      <c r="D264" s="113"/>
      <c r="E264" s="113"/>
      <c r="F264" s="113"/>
      <c r="G264" s="113"/>
      <c r="H264" s="113"/>
      <c r="I264" s="94"/>
      <c r="J264" s="94"/>
      <c r="K264" s="94"/>
    </row>
    <row r="265" spans="2:11">
      <c r="B265" s="93"/>
      <c r="C265" s="93"/>
      <c r="D265" s="113"/>
      <c r="E265" s="113"/>
      <c r="F265" s="113"/>
      <c r="G265" s="113"/>
      <c r="H265" s="113"/>
      <c r="I265" s="94"/>
      <c r="J265" s="94"/>
      <c r="K265" s="94"/>
    </row>
    <row r="266" spans="2:11">
      <c r="B266" s="93"/>
      <c r="C266" s="93"/>
      <c r="D266" s="113"/>
      <c r="E266" s="113"/>
      <c r="F266" s="113"/>
      <c r="G266" s="113"/>
      <c r="H266" s="113"/>
      <c r="I266" s="94"/>
      <c r="J266" s="94"/>
      <c r="K266" s="94"/>
    </row>
    <row r="267" spans="2:11">
      <c r="B267" s="93"/>
      <c r="C267" s="93"/>
      <c r="D267" s="113"/>
      <c r="E267" s="113"/>
      <c r="F267" s="113"/>
      <c r="G267" s="113"/>
      <c r="H267" s="113"/>
      <c r="I267" s="94"/>
      <c r="J267" s="94"/>
      <c r="K267" s="94"/>
    </row>
    <row r="268" spans="2:11">
      <c r="B268" s="93"/>
      <c r="C268" s="93"/>
      <c r="D268" s="113"/>
      <c r="E268" s="113"/>
      <c r="F268" s="113"/>
      <c r="G268" s="113"/>
      <c r="H268" s="113"/>
      <c r="I268" s="94"/>
      <c r="J268" s="94"/>
      <c r="K268" s="94"/>
    </row>
    <row r="269" spans="2:11">
      <c r="B269" s="93"/>
      <c r="C269" s="93"/>
      <c r="D269" s="113"/>
      <c r="E269" s="113"/>
      <c r="F269" s="113"/>
      <c r="G269" s="113"/>
      <c r="H269" s="113"/>
      <c r="I269" s="94"/>
      <c r="J269" s="94"/>
      <c r="K269" s="94"/>
    </row>
    <row r="270" spans="2:11">
      <c r="B270" s="93"/>
      <c r="C270" s="93"/>
      <c r="D270" s="113"/>
      <c r="E270" s="113"/>
      <c r="F270" s="113"/>
      <c r="G270" s="113"/>
      <c r="H270" s="113"/>
      <c r="I270" s="94"/>
      <c r="J270" s="94"/>
      <c r="K270" s="94"/>
    </row>
    <row r="271" spans="2:11">
      <c r="B271" s="93"/>
      <c r="C271" s="93"/>
      <c r="D271" s="113"/>
      <c r="E271" s="113"/>
      <c r="F271" s="113"/>
      <c r="G271" s="113"/>
      <c r="H271" s="113"/>
      <c r="I271" s="94"/>
      <c r="J271" s="94"/>
      <c r="K271" s="94"/>
    </row>
    <row r="272" spans="2:11">
      <c r="B272" s="93"/>
      <c r="C272" s="93"/>
      <c r="D272" s="113"/>
      <c r="E272" s="113"/>
      <c r="F272" s="113"/>
      <c r="G272" s="113"/>
      <c r="H272" s="113"/>
      <c r="I272" s="94"/>
      <c r="J272" s="94"/>
      <c r="K272" s="94"/>
    </row>
    <row r="273" spans="2:11">
      <c r="B273" s="93"/>
      <c r="C273" s="93"/>
      <c r="D273" s="113"/>
      <c r="E273" s="113"/>
      <c r="F273" s="113"/>
      <c r="G273" s="113"/>
      <c r="H273" s="113"/>
      <c r="I273" s="94"/>
      <c r="J273" s="94"/>
      <c r="K273" s="94"/>
    </row>
    <row r="274" spans="2:11">
      <c r="B274" s="93"/>
      <c r="C274" s="93"/>
      <c r="D274" s="113"/>
      <c r="E274" s="113"/>
      <c r="F274" s="113"/>
      <c r="G274" s="113"/>
      <c r="H274" s="113"/>
      <c r="I274" s="94"/>
      <c r="J274" s="94"/>
      <c r="K274" s="94"/>
    </row>
    <row r="275" spans="2:11">
      <c r="B275" s="93"/>
      <c r="C275" s="93"/>
      <c r="D275" s="113"/>
      <c r="E275" s="113"/>
      <c r="F275" s="113"/>
      <c r="G275" s="113"/>
      <c r="H275" s="113"/>
      <c r="I275" s="94"/>
      <c r="J275" s="94"/>
      <c r="K275" s="94"/>
    </row>
    <row r="276" spans="2:11">
      <c r="B276" s="93"/>
      <c r="C276" s="93"/>
      <c r="D276" s="113"/>
      <c r="E276" s="113"/>
      <c r="F276" s="113"/>
      <c r="G276" s="113"/>
      <c r="H276" s="113"/>
      <c r="I276" s="94"/>
      <c r="J276" s="94"/>
      <c r="K276" s="94"/>
    </row>
    <row r="277" spans="2:11">
      <c r="B277" s="93"/>
      <c r="C277" s="93"/>
      <c r="D277" s="113"/>
      <c r="E277" s="113"/>
      <c r="F277" s="113"/>
      <c r="G277" s="113"/>
      <c r="H277" s="113"/>
      <c r="I277" s="94"/>
      <c r="J277" s="94"/>
      <c r="K277" s="94"/>
    </row>
    <row r="278" spans="2:11">
      <c r="B278" s="93"/>
      <c r="C278" s="93"/>
      <c r="D278" s="113"/>
      <c r="E278" s="113"/>
      <c r="F278" s="113"/>
      <c r="G278" s="113"/>
      <c r="H278" s="113"/>
      <c r="I278" s="94"/>
      <c r="J278" s="94"/>
      <c r="K278" s="94"/>
    </row>
    <row r="279" spans="2:11">
      <c r="B279" s="93"/>
      <c r="C279" s="93"/>
      <c r="D279" s="113"/>
      <c r="E279" s="113"/>
      <c r="F279" s="113"/>
      <c r="G279" s="113"/>
      <c r="H279" s="113"/>
      <c r="I279" s="94"/>
      <c r="J279" s="94"/>
      <c r="K279" s="94"/>
    </row>
    <row r="280" spans="2:11">
      <c r="B280" s="93"/>
      <c r="C280" s="93"/>
      <c r="D280" s="113"/>
      <c r="E280" s="113"/>
      <c r="F280" s="113"/>
      <c r="G280" s="113"/>
      <c r="H280" s="113"/>
      <c r="I280" s="94"/>
      <c r="J280" s="94"/>
      <c r="K280" s="94"/>
    </row>
    <row r="281" spans="2:11">
      <c r="B281" s="93"/>
      <c r="C281" s="93"/>
      <c r="D281" s="113"/>
      <c r="E281" s="113"/>
      <c r="F281" s="113"/>
      <c r="G281" s="113"/>
      <c r="H281" s="113"/>
      <c r="I281" s="94"/>
      <c r="J281" s="94"/>
      <c r="K281" s="94"/>
    </row>
    <row r="282" spans="2:11">
      <c r="B282" s="93"/>
      <c r="C282" s="93"/>
      <c r="D282" s="113"/>
      <c r="E282" s="113"/>
      <c r="F282" s="113"/>
      <c r="G282" s="113"/>
      <c r="H282" s="113"/>
      <c r="I282" s="94"/>
      <c r="J282" s="94"/>
      <c r="K282" s="94"/>
    </row>
    <row r="283" spans="2:11">
      <c r="B283" s="93"/>
      <c r="C283" s="93"/>
      <c r="D283" s="113"/>
      <c r="E283" s="113"/>
      <c r="F283" s="113"/>
      <c r="G283" s="113"/>
      <c r="H283" s="113"/>
      <c r="I283" s="94"/>
      <c r="J283" s="94"/>
      <c r="K283" s="94"/>
    </row>
    <row r="284" spans="2:11">
      <c r="B284" s="93"/>
      <c r="C284" s="93"/>
      <c r="D284" s="113"/>
      <c r="E284" s="113"/>
      <c r="F284" s="113"/>
      <c r="G284" s="113"/>
      <c r="H284" s="113"/>
      <c r="I284" s="94"/>
      <c r="J284" s="94"/>
      <c r="K284" s="94"/>
    </row>
    <row r="285" spans="2:11">
      <c r="B285" s="93"/>
      <c r="C285" s="93"/>
      <c r="D285" s="113"/>
      <c r="E285" s="113"/>
      <c r="F285" s="113"/>
      <c r="G285" s="113"/>
      <c r="H285" s="113"/>
      <c r="I285" s="94"/>
      <c r="J285" s="94"/>
      <c r="K285" s="94"/>
    </row>
    <row r="286" spans="2:11">
      <c r="B286" s="93"/>
      <c r="C286" s="93"/>
      <c r="D286" s="113"/>
      <c r="E286" s="113"/>
      <c r="F286" s="113"/>
      <c r="G286" s="113"/>
      <c r="H286" s="113"/>
      <c r="I286" s="94"/>
      <c r="J286" s="94"/>
      <c r="K286" s="94"/>
    </row>
    <row r="287" spans="2:11">
      <c r="B287" s="93"/>
      <c r="C287" s="93"/>
      <c r="D287" s="113"/>
      <c r="E287" s="113"/>
      <c r="F287" s="113"/>
      <c r="G287" s="113"/>
      <c r="H287" s="113"/>
      <c r="I287" s="94"/>
      <c r="J287" s="94"/>
      <c r="K287" s="94"/>
    </row>
    <row r="288" spans="2:11">
      <c r="B288" s="93"/>
      <c r="C288" s="93"/>
      <c r="D288" s="113"/>
      <c r="E288" s="113"/>
      <c r="F288" s="113"/>
      <c r="G288" s="113"/>
      <c r="H288" s="113"/>
      <c r="I288" s="94"/>
      <c r="J288" s="94"/>
      <c r="K288" s="94"/>
    </row>
    <row r="289" spans="2:11">
      <c r="B289" s="93"/>
      <c r="C289" s="93"/>
      <c r="D289" s="113"/>
      <c r="E289" s="113"/>
      <c r="F289" s="113"/>
      <c r="G289" s="113"/>
      <c r="H289" s="113"/>
      <c r="I289" s="94"/>
      <c r="J289" s="94"/>
      <c r="K289" s="94"/>
    </row>
    <row r="290" spans="2:11">
      <c r="B290" s="93"/>
      <c r="C290" s="93"/>
      <c r="D290" s="113"/>
      <c r="E290" s="113"/>
      <c r="F290" s="113"/>
      <c r="G290" s="113"/>
      <c r="H290" s="113"/>
      <c r="I290" s="94"/>
      <c r="J290" s="94"/>
      <c r="K290" s="94"/>
    </row>
    <row r="291" spans="2:11">
      <c r="B291" s="93"/>
      <c r="C291" s="93"/>
      <c r="D291" s="113"/>
      <c r="E291" s="113"/>
      <c r="F291" s="113"/>
      <c r="G291" s="113"/>
      <c r="H291" s="113"/>
      <c r="I291" s="94"/>
      <c r="J291" s="94"/>
      <c r="K291" s="94"/>
    </row>
    <row r="292" spans="2:11">
      <c r="B292" s="93"/>
      <c r="C292" s="93"/>
      <c r="D292" s="113"/>
      <c r="E292" s="113"/>
      <c r="F292" s="113"/>
      <c r="G292" s="113"/>
      <c r="H292" s="113"/>
      <c r="I292" s="94"/>
      <c r="J292" s="94"/>
      <c r="K292" s="94"/>
    </row>
    <row r="293" spans="2:11">
      <c r="B293" s="93"/>
      <c r="C293" s="93"/>
      <c r="D293" s="113"/>
      <c r="E293" s="113"/>
      <c r="F293" s="113"/>
      <c r="G293" s="113"/>
      <c r="H293" s="113"/>
      <c r="I293" s="94"/>
      <c r="J293" s="94"/>
      <c r="K293" s="94"/>
    </row>
    <row r="294" spans="2:11">
      <c r="B294" s="93"/>
      <c r="C294" s="93"/>
      <c r="D294" s="113"/>
      <c r="E294" s="113"/>
      <c r="F294" s="113"/>
      <c r="G294" s="113"/>
      <c r="H294" s="113"/>
      <c r="I294" s="94"/>
      <c r="J294" s="94"/>
      <c r="K294" s="94"/>
    </row>
    <row r="295" spans="2:11">
      <c r="B295" s="93"/>
      <c r="C295" s="93"/>
      <c r="D295" s="113"/>
      <c r="E295" s="113"/>
      <c r="F295" s="113"/>
      <c r="G295" s="113"/>
      <c r="H295" s="113"/>
      <c r="I295" s="94"/>
      <c r="J295" s="94"/>
      <c r="K295" s="94"/>
    </row>
    <row r="296" spans="2:11">
      <c r="B296" s="93"/>
      <c r="C296" s="93"/>
      <c r="D296" s="113"/>
      <c r="E296" s="113"/>
      <c r="F296" s="113"/>
      <c r="G296" s="113"/>
      <c r="H296" s="113"/>
      <c r="I296" s="94"/>
      <c r="J296" s="94"/>
      <c r="K296" s="94"/>
    </row>
    <row r="297" spans="2:11">
      <c r="B297" s="93"/>
      <c r="C297" s="93"/>
      <c r="D297" s="113"/>
      <c r="E297" s="113"/>
      <c r="F297" s="113"/>
      <c r="G297" s="113"/>
      <c r="H297" s="113"/>
      <c r="I297" s="94"/>
      <c r="J297" s="94"/>
      <c r="K297" s="94"/>
    </row>
    <row r="298" spans="2:11">
      <c r="B298" s="93"/>
      <c r="C298" s="93"/>
      <c r="D298" s="113"/>
      <c r="E298" s="113"/>
      <c r="F298" s="113"/>
      <c r="G298" s="113"/>
      <c r="H298" s="113"/>
      <c r="I298" s="94"/>
      <c r="J298" s="94"/>
      <c r="K298" s="94"/>
    </row>
    <row r="299" spans="2:11">
      <c r="B299" s="93"/>
      <c r="C299" s="93"/>
      <c r="D299" s="113"/>
      <c r="E299" s="113"/>
      <c r="F299" s="113"/>
      <c r="G299" s="113"/>
      <c r="H299" s="113"/>
      <c r="I299" s="94"/>
      <c r="J299" s="94"/>
      <c r="K299" s="94"/>
    </row>
    <row r="300" spans="2:11">
      <c r="B300" s="93"/>
      <c r="C300" s="93"/>
      <c r="D300" s="113"/>
      <c r="E300" s="113"/>
      <c r="F300" s="113"/>
      <c r="G300" s="113"/>
      <c r="H300" s="113"/>
      <c r="I300" s="94"/>
      <c r="J300" s="94"/>
      <c r="K300" s="94"/>
    </row>
    <row r="301" spans="2:11">
      <c r="B301" s="93"/>
      <c r="C301" s="93"/>
      <c r="D301" s="113"/>
      <c r="E301" s="113"/>
      <c r="F301" s="113"/>
      <c r="G301" s="113"/>
      <c r="H301" s="113"/>
      <c r="I301" s="94"/>
      <c r="J301" s="94"/>
      <c r="K301" s="94"/>
    </row>
    <row r="302" spans="2:11">
      <c r="B302" s="93"/>
      <c r="C302" s="93"/>
      <c r="D302" s="113"/>
      <c r="E302" s="113"/>
      <c r="F302" s="113"/>
      <c r="G302" s="113"/>
      <c r="H302" s="113"/>
      <c r="I302" s="94"/>
      <c r="J302" s="94"/>
      <c r="K302" s="94"/>
    </row>
    <row r="303" spans="2:11">
      <c r="B303" s="93"/>
      <c r="C303" s="93"/>
      <c r="D303" s="113"/>
      <c r="E303" s="113"/>
      <c r="F303" s="113"/>
      <c r="G303" s="113"/>
      <c r="H303" s="113"/>
      <c r="I303" s="94"/>
      <c r="J303" s="94"/>
      <c r="K303" s="94"/>
    </row>
    <row r="304" spans="2:11">
      <c r="B304" s="93"/>
      <c r="C304" s="93"/>
      <c r="D304" s="113"/>
      <c r="E304" s="113"/>
      <c r="F304" s="113"/>
      <c r="G304" s="113"/>
      <c r="H304" s="113"/>
      <c r="I304" s="94"/>
      <c r="J304" s="94"/>
      <c r="K304" s="94"/>
    </row>
    <row r="305" spans="2:11">
      <c r="B305" s="93"/>
      <c r="C305" s="93"/>
      <c r="D305" s="113"/>
      <c r="E305" s="113"/>
      <c r="F305" s="113"/>
      <c r="G305" s="113"/>
      <c r="H305" s="113"/>
      <c r="I305" s="94"/>
      <c r="J305" s="94"/>
      <c r="K305" s="94"/>
    </row>
    <row r="306" spans="2:11">
      <c r="B306" s="93"/>
      <c r="C306" s="93"/>
      <c r="D306" s="113"/>
      <c r="E306" s="113"/>
      <c r="F306" s="113"/>
      <c r="G306" s="113"/>
      <c r="H306" s="113"/>
      <c r="I306" s="94"/>
      <c r="J306" s="94"/>
      <c r="K306" s="94"/>
    </row>
    <row r="307" spans="2:11">
      <c r="B307" s="93"/>
      <c r="C307" s="93"/>
      <c r="D307" s="113"/>
      <c r="E307" s="113"/>
      <c r="F307" s="113"/>
      <c r="G307" s="113"/>
      <c r="H307" s="113"/>
      <c r="I307" s="94"/>
      <c r="J307" s="94"/>
      <c r="K307" s="94"/>
    </row>
    <row r="308" spans="2:11">
      <c r="B308" s="93"/>
      <c r="C308" s="93"/>
      <c r="D308" s="113"/>
      <c r="E308" s="113"/>
      <c r="F308" s="113"/>
      <c r="G308" s="113"/>
      <c r="H308" s="113"/>
      <c r="I308" s="94"/>
      <c r="J308" s="94"/>
      <c r="K308" s="94"/>
    </row>
    <row r="309" spans="2:11">
      <c r="B309" s="93"/>
      <c r="C309" s="93"/>
      <c r="D309" s="113"/>
      <c r="E309" s="113"/>
      <c r="F309" s="113"/>
      <c r="G309" s="113"/>
      <c r="H309" s="113"/>
      <c r="I309" s="94"/>
      <c r="J309" s="94"/>
      <c r="K309" s="94"/>
    </row>
    <row r="310" spans="2:11">
      <c r="B310" s="93"/>
      <c r="C310" s="93"/>
      <c r="D310" s="113"/>
      <c r="E310" s="113"/>
      <c r="F310" s="113"/>
      <c r="G310" s="113"/>
      <c r="H310" s="113"/>
      <c r="I310" s="94"/>
      <c r="J310" s="94"/>
      <c r="K310" s="94"/>
    </row>
    <row r="311" spans="2:11">
      <c r="B311" s="93"/>
      <c r="C311" s="93"/>
      <c r="D311" s="113"/>
      <c r="E311" s="113"/>
      <c r="F311" s="113"/>
      <c r="G311" s="113"/>
      <c r="H311" s="113"/>
      <c r="I311" s="94"/>
      <c r="J311" s="94"/>
      <c r="K311" s="94"/>
    </row>
    <row r="312" spans="2:11">
      <c r="B312" s="93"/>
      <c r="C312" s="93"/>
      <c r="D312" s="113"/>
      <c r="E312" s="113"/>
      <c r="F312" s="113"/>
      <c r="G312" s="113"/>
      <c r="H312" s="113"/>
      <c r="I312" s="94"/>
      <c r="J312" s="94"/>
      <c r="K312" s="94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8" style="2" bestFit="1" customWidth="1"/>
    <col min="3" max="3" width="25.85546875" style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15.5703125" style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5">
      <c r="B1" s="46" t="s">
        <v>145</v>
      </c>
      <c r="C1" s="46" t="s" vm="1">
        <v>228</v>
      </c>
    </row>
    <row r="2" spans="2:15">
      <c r="B2" s="46" t="s">
        <v>144</v>
      </c>
      <c r="C2" s="46" t="s">
        <v>229</v>
      </c>
    </row>
    <row r="3" spans="2:15">
      <c r="B3" s="46" t="s">
        <v>146</v>
      </c>
      <c r="C3" s="46" t="s">
        <v>230</v>
      </c>
    </row>
    <row r="4" spans="2:15">
      <c r="B4" s="46" t="s">
        <v>147</v>
      </c>
      <c r="C4" s="46">
        <v>12152</v>
      </c>
    </row>
    <row r="6" spans="2:15" ht="26.25" customHeight="1">
      <c r="B6" s="133" t="s">
        <v>178</v>
      </c>
      <c r="C6" s="134"/>
      <c r="D6" s="134"/>
      <c r="E6" s="134"/>
      <c r="F6" s="134"/>
      <c r="G6" s="134"/>
      <c r="H6" s="134"/>
      <c r="I6" s="134"/>
      <c r="J6" s="134"/>
      <c r="K6" s="135"/>
    </row>
    <row r="7" spans="2:15" s="3" customFormat="1" ht="63">
      <c r="B7" s="47" t="s">
        <v>116</v>
      </c>
      <c r="C7" s="49" t="s">
        <v>47</v>
      </c>
      <c r="D7" s="49" t="s">
        <v>14</v>
      </c>
      <c r="E7" s="49" t="s">
        <v>15</v>
      </c>
      <c r="F7" s="49" t="s">
        <v>59</v>
      </c>
      <c r="G7" s="49" t="s">
        <v>103</v>
      </c>
      <c r="H7" s="49" t="s">
        <v>56</v>
      </c>
      <c r="I7" s="49" t="s">
        <v>111</v>
      </c>
      <c r="J7" s="49" t="s">
        <v>148</v>
      </c>
      <c r="K7" s="51" t="s">
        <v>149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207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6" t="s">
        <v>3246</v>
      </c>
      <c r="C10" s="87"/>
      <c r="D10" s="87"/>
      <c r="E10" s="87"/>
      <c r="F10" s="87"/>
      <c r="G10" s="87"/>
      <c r="H10" s="87"/>
      <c r="I10" s="107">
        <f>I11</f>
        <v>-17.547409149</v>
      </c>
      <c r="J10" s="108">
        <f>IFERROR(I10/$I$10,0)</f>
        <v>1</v>
      </c>
      <c r="K10" s="108">
        <f>I10/'סכום נכסי הקרן'!$C$42</f>
        <v>-1.4407690931379118E-4</v>
      </c>
      <c r="O10" s="1"/>
    </row>
    <row r="11" spans="2:15" ht="21" customHeight="1">
      <c r="B11" s="127" t="s">
        <v>197</v>
      </c>
      <c r="C11" s="127"/>
      <c r="D11" s="87"/>
      <c r="E11" s="87"/>
      <c r="F11" s="87"/>
      <c r="G11" s="87"/>
      <c r="H11" s="87"/>
      <c r="I11" s="90">
        <f>SUM(I12:I13)</f>
        <v>-17.547409149</v>
      </c>
      <c r="J11" s="108">
        <f t="shared" ref="J11:J13" si="0">IFERROR(I11/$I$10,0)</f>
        <v>1</v>
      </c>
      <c r="K11" s="108">
        <f>I11/'סכום נכסי הקרן'!$C$42</f>
        <v>-1.4407690931379118E-4</v>
      </c>
    </row>
    <row r="12" spans="2:15">
      <c r="B12" s="128" t="s">
        <v>679</v>
      </c>
      <c r="C12" s="128" t="s">
        <v>680</v>
      </c>
      <c r="D12" s="128" t="s">
        <v>682</v>
      </c>
      <c r="E12" s="128"/>
      <c r="F12" s="129">
        <v>0</v>
      </c>
      <c r="G12" s="128" t="s">
        <v>132</v>
      </c>
      <c r="H12" s="129">
        <v>0</v>
      </c>
      <c r="I12" s="90">
        <v>-15.941898316000001</v>
      </c>
      <c r="J12" s="108">
        <f t="shared" si="0"/>
        <v>0.90850439404659955</v>
      </c>
      <c r="K12" s="108">
        <f>I12/'סכום נכסי הקרן'!$C$42</f>
        <v>-1.3089450519223272E-4</v>
      </c>
    </row>
    <row r="13" spans="2:15">
      <c r="B13" s="128" t="s">
        <v>1579</v>
      </c>
      <c r="C13" s="87" t="s">
        <v>1580</v>
      </c>
      <c r="D13" s="128" t="s">
        <v>682</v>
      </c>
      <c r="E13" s="128"/>
      <c r="F13" s="129">
        <v>0</v>
      </c>
      <c r="G13" s="128" t="s">
        <v>132</v>
      </c>
      <c r="H13" s="129">
        <v>0</v>
      </c>
      <c r="I13" s="90">
        <v>-1.6055108330000001</v>
      </c>
      <c r="J13" s="108">
        <f t="shared" si="0"/>
        <v>9.1495605953400574E-2</v>
      </c>
      <c r="K13" s="108">
        <f>I13/'סכום נכסי הקרן'!$C$42</f>
        <v>-1.3182404121558468E-5</v>
      </c>
    </row>
    <row r="14" spans="2:15"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2:15"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2:15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93"/>
      <c r="C110" s="94"/>
      <c r="D110" s="113"/>
      <c r="E110" s="113"/>
      <c r="F110" s="113"/>
      <c r="G110" s="113"/>
      <c r="H110" s="113"/>
      <c r="I110" s="94"/>
      <c r="J110" s="94"/>
      <c r="K110" s="94"/>
    </row>
    <row r="111" spans="2:11">
      <c r="B111" s="93"/>
      <c r="C111" s="94"/>
      <c r="D111" s="113"/>
      <c r="E111" s="113"/>
      <c r="F111" s="113"/>
      <c r="G111" s="113"/>
      <c r="H111" s="113"/>
      <c r="I111" s="94"/>
      <c r="J111" s="94"/>
      <c r="K111" s="94"/>
    </row>
    <row r="112" spans="2:11">
      <c r="B112" s="93"/>
      <c r="C112" s="94"/>
      <c r="D112" s="113"/>
      <c r="E112" s="113"/>
      <c r="F112" s="113"/>
      <c r="G112" s="113"/>
      <c r="H112" s="113"/>
      <c r="I112" s="94"/>
      <c r="J112" s="94"/>
      <c r="K112" s="94"/>
    </row>
    <row r="113" spans="2:11">
      <c r="B113" s="93"/>
      <c r="C113" s="94"/>
      <c r="D113" s="113"/>
      <c r="E113" s="113"/>
      <c r="F113" s="113"/>
      <c r="G113" s="113"/>
      <c r="H113" s="113"/>
      <c r="I113" s="94"/>
      <c r="J113" s="94"/>
      <c r="K113" s="94"/>
    </row>
    <row r="114" spans="2:11">
      <c r="B114" s="93"/>
      <c r="C114" s="94"/>
      <c r="D114" s="113"/>
      <c r="E114" s="113"/>
      <c r="F114" s="113"/>
      <c r="G114" s="113"/>
      <c r="H114" s="113"/>
      <c r="I114" s="94"/>
      <c r="J114" s="94"/>
      <c r="K114" s="94"/>
    </row>
    <row r="115" spans="2:11">
      <c r="B115" s="93"/>
      <c r="C115" s="94"/>
      <c r="D115" s="113"/>
      <c r="E115" s="113"/>
      <c r="F115" s="113"/>
      <c r="G115" s="113"/>
      <c r="H115" s="113"/>
      <c r="I115" s="94"/>
      <c r="J115" s="94"/>
      <c r="K115" s="94"/>
    </row>
    <row r="116" spans="2:11">
      <c r="B116" s="93"/>
      <c r="C116" s="94"/>
      <c r="D116" s="113"/>
      <c r="E116" s="113"/>
      <c r="F116" s="113"/>
      <c r="G116" s="113"/>
      <c r="H116" s="113"/>
      <c r="I116" s="94"/>
      <c r="J116" s="94"/>
      <c r="K116" s="94"/>
    </row>
    <row r="117" spans="2:11">
      <c r="B117" s="93"/>
      <c r="C117" s="94"/>
      <c r="D117" s="113"/>
      <c r="E117" s="113"/>
      <c r="F117" s="113"/>
      <c r="G117" s="113"/>
      <c r="H117" s="113"/>
      <c r="I117" s="94"/>
      <c r="J117" s="94"/>
      <c r="K117" s="94"/>
    </row>
    <row r="118" spans="2:11">
      <c r="B118" s="93"/>
      <c r="C118" s="94"/>
      <c r="D118" s="113"/>
      <c r="E118" s="113"/>
      <c r="F118" s="113"/>
      <c r="G118" s="113"/>
      <c r="H118" s="113"/>
      <c r="I118" s="94"/>
      <c r="J118" s="94"/>
      <c r="K118" s="94"/>
    </row>
    <row r="119" spans="2:11">
      <c r="B119" s="93"/>
      <c r="C119" s="94"/>
      <c r="D119" s="113"/>
      <c r="E119" s="113"/>
      <c r="F119" s="113"/>
      <c r="G119" s="113"/>
      <c r="H119" s="113"/>
      <c r="I119" s="94"/>
      <c r="J119" s="94"/>
      <c r="K119" s="94"/>
    </row>
    <row r="120" spans="2:11">
      <c r="B120" s="93"/>
      <c r="C120" s="94"/>
      <c r="D120" s="113"/>
      <c r="E120" s="113"/>
      <c r="F120" s="113"/>
      <c r="G120" s="113"/>
      <c r="H120" s="113"/>
      <c r="I120" s="94"/>
      <c r="J120" s="94"/>
      <c r="K120" s="94"/>
    </row>
    <row r="121" spans="2:11">
      <c r="B121" s="93"/>
      <c r="C121" s="94"/>
      <c r="D121" s="113"/>
      <c r="E121" s="113"/>
      <c r="F121" s="113"/>
      <c r="G121" s="113"/>
      <c r="H121" s="113"/>
      <c r="I121" s="94"/>
      <c r="J121" s="94"/>
      <c r="K121" s="94"/>
    </row>
    <row r="122" spans="2:11">
      <c r="B122" s="93"/>
      <c r="C122" s="94"/>
      <c r="D122" s="113"/>
      <c r="E122" s="113"/>
      <c r="F122" s="113"/>
      <c r="G122" s="113"/>
      <c r="H122" s="113"/>
      <c r="I122" s="94"/>
      <c r="J122" s="94"/>
      <c r="K122" s="94"/>
    </row>
    <row r="123" spans="2:11">
      <c r="B123" s="93"/>
      <c r="C123" s="94"/>
      <c r="D123" s="113"/>
      <c r="E123" s="113"/>
      <c r="F123" s="113"/>
      <c r="G123" s="113"/>
      <c r="H123" s="113"/>
      <c r="I123" s="94"/>
      <c r="J123" s="94"/>
      <c r="K123" s="94"/>
    </row>
    <row r="124" spans="2:11">
      <c r="B124" s="93"/>
      <c r="C124" s="94"/>
      <c r="D124" s="113"/>
      <c r="E124" s="113"/>
      <c r="F124" s="113"/>
      <c r="G124" s="113"/>
      <c r="H124" s="113"/>
      <c r="I124" s="94"/>
      <c r="J124" s="94"/>
      <c r="K124" s="94"/>
    </row>
    <row r="125" spans="2:11">
      <c r="B125" s="93"/>
      <c r="C125" s="94"/>
      <c r="D125" s="113"/>
      <c r="E125" s="113"/>
      <c r="F125" s="113"/>
      <c r="G125" s="113"/>
      <c r="H125" s="113"/>
      <c r="I125" s="94"/>
      <c r="J125" s="94"/>
      <c r="K125" s="94"/>
    </row>
    <row r="126" spans="2:11">
      <c r="B126" s="93"/>
      <c r="C126" s="94"/>
      <c r="D126" s="113"/>
      <c r="E126" s="113"/>
      <c r="F126" s="113"/>
      <c r="G126" s="113"/>
      <c r="H126" s="113"/>
      <c r="I126" s="94"/>
      <c r="J126" s="94"/>
      <c r="K126" s="94"/>
    </row>
    <row r="127" spans="2:11">
      <c r="B127" s="93"/>
      <c r="C127" s="94"/>
      <c r="D127" s="113"/>
      <c r="E127" s="113"/>
      <c r="F127" s="113"/>
      <c r="G127" s="113"/>
      <c r="H127" s="113"/>
      <c r="I127" s="94"/>
      <c r="J127" s="94"/>
      <c r="K127" s="94"/>
    </row>
    <row r="128" spans="2:11">
      <c r="B128" s="93"/>
      <c r="C128" s="94"/>
      <c r="D128" s="113"/>
      <c r="E128" s="113"/>
      <c r="F128" s="113"/>
      <c r="G128" s="113"/>
      <c r="H128" s="113"/>
      <c r="I128" s="94"/>
      <c r="J128" s="94"/>
      <c r="K128" s="94"/>
    </row>
    <row r="129" spans="2:11">
      <c r="B129" s="93"/>
      <c r="C129" s="94"/>
      <c r="D129" s="113"/>
      <c r="E129" s="113"/>
      <c r="F129" s="113"/>
      <c r="G129" s="113"/>
      <c r="H129" s="113"/>
      <c r="I129" s="94"/>
      <c r="J129" s="94"/>
      <c r="K129" s="94"/>
    </row>
    <row r="130" spans="2:11">
      <c r="B130" s="93"/>
      <c r="C130" s="94"/>
      <c r="D130" s="113"/>
      <c r="E130" s="113"/>
      <c r="F130" s="113"/>
      <c r="G130" s="113"/>
      <c r="H130" s="113"/>
      <c r="I130" s="94"/>
      <c r="J130" s="94"/>
      <c r="K130" s="94"/>
    </row>
    <row r="131" spans="2:11">
      <c r="B131" s="93"/>
      <c r="C131" s="94"/>
      <c r="D131" s="113"/>
      <c r="E131" s="113"/>
      <c r="F131" s="113"/>
      <c r="G131" s="113"/>
      <c r="H131" s="113"/>
      <c r="I131" s="94"/>
      <c r="J131" s="94"/>
      <c r="K131" s="94"/>
    </row>
    <row r="132" spans="2:11">
      <c r="B132" s="93"/>
      <c r="C132" s="94"/>
      <c r="D132" s="113"/>
      <c r="E132" s="113"/>
      <c r="F132" s="113"/>
      <c r="G132" s="113"/>
      <c r="H132" s="113"/>
      <c r="I132" s="94"/>
      <c r="J132" s="94"/>
      <c r="K132" s="94"/>
    </row>
    <row r="133" spans="2:11">
      <c r="B133" s="93"/>
      <c r="C133" s="94"/>
      <c r="D133" s="113"/>
      <c r="E133" s="113"/>
      <c r="F133" s="113"/>
      <c r="G133" s="113"/>
      <c r="H133" s="113"/>
      <c r="I133" s="94"/>
      <c r="J133" s="94"/>
      <c r="K133" s="94"/>
    </row>
    <row r="134" spans="2:11">
      <c r="B134" s="93"/>
      <c r="C134" s="94"/>
      <c r="D134" s="113"/>
      <c r="E134" s="113"/>
      <c r="F134" s="113"/>
      <c r="G134" s="113"/>
      <c r="H134" s="113"/>
      <c r="I134" s="94"/>
      <c r="J134" s="94"/>
      <c r="K134" s="94"/>
    </row>
    <row r="135" spans="2:11">
      <c r="B135" s="93"/>
      <c r="C135" s="94"/>
      <c r="D135" s="113"/>
      <c r="E135" s="113"/>
      <c r="F135" s="113"/>
      <c r="G135" s="113"/>
      <c r="H135" s="113"/>
      <c r="I135" s="94"/>
      <c r="J135" s="94"/>
      <c r="K135" s="94"/>
    </row>
    <row r="136" spans="2:11">
      <c r="B136" s="93"/>
      <c r="C136" s="94"/>
      <c r="D136" s="113"/>
      <c r="E136" s="113"/>
      <c r="F136" s="113"/>
      <c r="G136" s="113"/>
      <c r="H136" s="113"/>
      <c r="I136" s="94"/>
      <c r="J136" s="94"/>
      <c r="K136" s="94"/>
    </row>
    <row r="137" spans="2:11">
      <c r="B137" s="93"/>
      <c r="C137" s="94"/>
      <c r="D137" s="113"/>
      <c r="E137" s="113"/>
      <c r="F137" s="113"/>
      <c r="G137" s="113"/>
      <c r="H137" s="113"/>
      <c r="I137" s="94"/>
      <c r="J137" s="94"/>
      <c r="K137" s="94"/>
    </row>
    <row r="138" spans="2:11">
      <c r="B138" s="93"/>
      <c r="C138" s="94"/>
      <c r="D138" s="113"/>
      <c r="E138" s="113"/>
      <c r="F138" s="113"/>
      <c r="G138" s="113"/>
      <c r="H138" s="113"/>
      <c r="I138" s="94"/>
      <c r="J138" s="94"/>
      <c r="K138" s="94"/>
    </row>
    <row r="139" spans="2:11">
      <c r="B139" s="93"/>
      <c r="C139" s="94"/>
      <c r="D139" s="113"/>
      <c r="E139" s="113"/>
      <c r="F139" s="113"/>
      <c r="G139" s="113"/>
      <c r="H139" s="113"/>
      <c r="I139" s="94"/>
      <c r="J139" s="94"/>
      <c r="K139" s="94"/>
    </row>
    <row r="140" spans="2:11">
      <c r="B140" s="93"/>
      <c r="C140" s="94"/>
      <c r="D140" s="113"/>
      <c r="E140" s="113"/>
      <c r="F140" s="113"/>
      <c r="G140" s="113"/>
      <c r="H140" s="113"/>
      <c r="I140" s="94"/>
      <c r="J140" s="94"/>
      <c r="K140" s="94"/>
    </row>
    <row r="141" spans="2:11">
      <c r="B141" s="93"/>
      <c r="C141" s="94"/>
      <c r="D141" s="113"/>
      <c r="E141" s="113"/>
      <c r="F141" s="113"/>
      <c r="G141" s="113"/>
      <c r="H141" s="113"/>
      <c r="I141" s="94"/>
      <c r="J141" s="94"/>
      <c r="K141" s="94"/>
    </row>
    <row r="142" spans="2:11">
      <c r="B142" s="93"/>
      <c r="C142" s="94"/>
      <c r="D142" s="113"/>
      <c r="E142" s="113"/>
      <c r="F142" s="113"/>
      <c r="G142" s="113"/>
      <c r="H142" s="113"/>
      <c r="I142" s="94"/>
      <c r="J142" s="94"/>
      <c r="K142" s="94"/>
    </row>
    <row r="143" spans="2:11">
      <c r="B143" s="93"/>
      <c r="C143" s="94"/>
      <c r="D143" s="113"/>
      <c r="E143" s="113"/>
      <c r="F143" s="113"/>
      <c r="G143" s="113"/>
      <c r="H143" s="113"/>
      <c r="I143" s="94"/>
      <c r="J143" s="94"/>
      <c r="K143" s="94"/>
    </row>
    <row r="144" spans="2:11">
      <c r="B144" s="93"/>
      <c r="C144" s="94"/>
      <c r="D144" s="113"/>
      <c r="E144" s="113"/>
      <c r="F144" s="113"/>
      <c r="G144" s="113"/>
      <c r="H144" s="113"/>
      <c r="I144" s="94"/>
      <c r="J144" s="94"/>
      <c r="K144" s="94"/>
    </row>
    <row r="145" spans="2:11">
      <c r="B145" s="93"/>
      <c r="C145" s="94"/>
      <c r="D145" s="113"/>
      <c r="E145" s="113"/>
      <c r="F145" s="113"/>
      <c r="G145" s="113"/>
      <c r="H145" s="113"/>
      <c r="I145" s="94"/>
      <c r="J145" s="94"/>
      <c r="K145" s="94"/>
    </row>
    <row r="146" spans="2:11">
      <c r="B146" s="93"/>
      <c r="C146" s="94"/>
      <c r="D146" s="113"/>
      <c r="E146" s="113"/>
      <c r="F146" s="113"/>
      <c r="G146" s="113"/>
      <c r="H146" s="113"/>
      <c r="I146" s="94"/>
      <c r="J146" s="94"/>
      <c r="K146" s="94"/>
    </row>
    <row r="147" spans="2:11">
      <c r="B147" s="93"/>
      <c r="C147" s="94"/>
      <c r="D147" s="113"/>
      <c r="E147" s="113"/>
      <c r="F147" s="113"/>
      <c r="G147" s="113"/>
      <c r="H147" s="113"/>
      <c r="I147" s="94"/>
      <c r="J147" s="94"/>
      <c r="K147" s="94"/>
    </row>
    <row r="148" spans="2:11">
      <c r="B148" s="93"/>
      <c r="C148" s="94"/>
      <c r="D148" s="113"/>
      <c r="E148" s="113"/>
      <c r="F148" s="113"/>
      <c r="G148" s="113"/>
      <c r="H148" s="113"/>
      <c r="I148" s="94"/>
      <c r="J148" s="94"/>
      <c r="K148" s="94"/>
    </row>
    <row r="149" spans="2:11">
      <c r="B149" s="93"/>
      <c r="C149" s="94"/>
      <c r="D149" s="113"/>
      <c r="E149" s="113"/>
      <c r="F149" s="113"/>
      <c r="G149" s="113"/>
      <c r="H149" s="113"/>
      <c r="I149" s="94"/>
      <c r="J149" s="94"/>
      <c r="K149" s="94"/>
    </row>
    <row r="150" spans="2:11">
      <c r="B150" s="93"/>
      <c r="C150" s="94"/>
      <c r="D150" s="113"/>
      <c r="E150" s="113"/>
      <c r="F150" s="113"/>
      <c r="G150" s="113"/>
      <c r="H150" s="113"/>
      <c r="I150" s="94"/>
      <c r="J150" s="94"/>
      <c r="K150" s="94"/>
    </row>
    <row r="151" spans="2:11">
      <c r="B151" s="93"/>
      <c r="C151" s="94"/>
      <c r="D151" s="113"/>
      <c r="E151" s="113"/>
      <c r="F151" s="113"/>
      <c r="G151" s="113"/>
      <c r="H151" s="113"/>
      <c r="I151" s="94"/>
      <c r="J151" s="94"/>
      <c r="K151" s="94"/>
    </row>
    <row r="152" spans="2:11">
      <c r="B152" s="93"/>
      <c r="C152" s="94"/>
      <c r="D152" s="113"/>
      <c r="E152" s="113"/>
      <c r="F152" s="113"/>
      <c r="G152" s="113"/>
      <c r="H152" s="113"/>
      <c r="I152" s="94"/>
      <c r="J152" s="94"/>
      <c r="K152" s="94"/>
    </row>
    <row r="153" spans="2:11">
      <c r="B153" s="93"/>
      <c r="C153" s="94"/>
      <c r="D153" s="113"/>
      <c r="E153" s="113"/>
      <c r="F153" s="113"/>
      <c r="G153" s="113"/>
      <c r="H153" s="113"/>
      <c r="I153" s="94"/>
      <c r="J153" s="94"/>
      <c r="K153" s="94"/>
    </row>
    <row r="154" spans="2:11">
      <c r="B154" s="93"/>
      <c r="C154" s="94"/>
      <c r="D154" s="113"/>
      <c r="E154" s="113"/>
      <c r="F154" s="113"/>
      <c r="G154" s="113"/>
      <c r="H154" s="113"/>
      <c r="I154" s="94"/>
      <c r="J154" s="94"/>
      <c r="K154" s="94"/>
    </row>
    <row r="155" spans="2:11">
      <c r="B155" s="93"/>
      <c r="C155" s="94"/>
      <c r="D155" s="113"/>
      <c r="E155" s="113"/>
      <c r="F155" s="113"/>
      <c r="G155" s="113"/>
      <c r="H155" s="113"/>
      <c r="I155" s="94"/>
      <c r="J155" s="94"/>
      <c r="K155" s="94"/>
    </row>
    <row r="156" spans="2:11">
      <c r="B156" s="93"/>
      <c r="C156" s="94"/>
      <c r="D156" s="113"/>
      <c r="E156" s="113"/>
      <c r="F156" s="113"/>
      <c r="G156" s="113"/>
      <c r="H156" s="113"/>
      <c r="I156" s="94"/>
      <c r="J156" s="94"/>
      <c r="K156" s="94"/>
    </row>
    <row r="157" spans="2:11">
      <c r="B157" s="93"/>
      <c r="C157" s="94"/>
      <c r="D157" s="113"/>
      <c r="E157" s="113"/>
      <c r="F157" s="113"/>
      <c r="G157" s="113"/>
      <c r="H157" s="113"/>
      <c r="I157" s="94"/>
      <c r="J157" s="94"/>
      <c r="K157" s="94"/>
    </row>
    <row r="158" spans="2:11">
      <c r="B158" s="93"/>
      <c r="C158" s="94"/>
      <c r="D158" s="113"/>
      <c r="E158" s="113"/>
      <c r="F158" s="113"/>
      <c r="G158" s="113"/>
      <c r="H158" s="113"/>
      <c r="I158" s="94"/>
      <c r="J158" s="94"/>
      <c r="K158" s="94"/>
    </row>
    <row r="159" spans="2:11">
      <c r="B159" s="93"/>
      <c r="C159" s="94"/>
      <c r="D159" s="113"/>
      <c r="E159" s="113"/>
      <c r="F159" s="113"/>
      <c r="G159" s="113"/>
      <c r="H159" s="113"/>
      <c r="I159" s="94"/>
      <c r="J159" s="94"/>
      <c r="K159" s="94"/>
    </row>
    <row r="160" spans="2:11">
      <c r="B160" s="93"/>
      <c r="C160" s="94"/>
      <c r="D160" s="113"/>
      <c r="E160" s="113"/>
      <c r="F160" s="113"/>
      <c r="G160" s="113"/>
      <c r="H160" s="113"/>
      <c r="I160" s="94"/>
      <c r="J160" s="94"/>
      <c r="K160" s="94"/>
    </row>
    <row r="161" spans="2:11">
      <c r="B161" s="93"/>
      <c r="C161" s="94"/>
      <c r="D161" s="113"/>
      <c r="E161" s="113"/>
      <c r="F161" s="113"/>
      <c r="G161" s="113"/>
      <c r="H161" s="113"/>
      <c r="I161" s="94"/>
      <c r="J161" s="94"/>
      <c r="K161" s="94"/>
    </row>
    <row r="162" spans="2:11">
      <c r="B162" s="93"/>
      <c r="C162" s="94"/>
      <c r="D162" s="113"/>
      <c r="E162" s="113"/>
      <c r="F162" s="113"/>
      <c r="G162" s="113"/>
      <c r="H162" s="113"/>
      <c r="I162" s="94"/>
      <c r="J162" s="94"/>
      <c r="K162" s="94"/>
    </row>
    <row r="163" spans="2:11">
      <c r="B163" s="93"/>
      <c r="C163" s="94"/>
      <c r="D163" s="113"/>
      <c r="E163" s="113"/>
      <c r="F163" s="113"/>
      <c r="G163" s="113"/>
      <c r="H163" s="113"/>
      <c r="I163" s="94"/>
      <c r="J163" s="94"/>
      <c r="K163" s="94"/>
    </row>
    <row r="164" spans="2:11">
      <c r="B164" s="93"/>
      <c r="C164" s="94"/>
      <c r="D164" s="113"/>
      <c r="E164" s="113"/>
      <c r="F164" s="113"/>
      <c r="G164" s="113"/>
      <c r="H164" s="113"/>
      <c r="I164" s="94"/>
      <c r="J164" s="94"/>
      <c r="K164" s="94"/>
    </row>
    <row r="165" spans="2:11">
      <c r="B165" s="93"/>
      <c r="C165" s="94"/>
      <c r="D165" s="113"/>
      <c r="E165" s="113"/>
      <c r="F165" s="113"/>
      <c r="G165" s="113"/>
      <c r="H165" s="113"/>
      <c r="I165" s="94"/>
      <c r="J165" s="94"/>
      <c r="K165" s="94"/>
    </row>
    <row r="166" spans="2:11">
      <c r="B166" s="93"/>
      <c r="C166" s="94"/>
      <c r="D166" s="113"/>
      <c r="E166" s="113"/>
      <c r="F166" s="113"/>
      <c r="G166" s="113"/>
      <c r="H166" s="113"/>
      <c r="I166" s="94"/>
      <c r="J166" s="94"/>
      <c r="K166" s="94"/>
    </row>
    <row r="167" spans="2:11">
      <c r="B167" s="93"/>
      <c r="C167" s="94"/>
      <c r="D167" s="113"/>
      <c r="E167" s="113"/>
      <c r="F167" s="113"/>
      <c r="G167" s="113"/>
      <c r="H167" s="113"/>
      <c r="I167" s="94"/>
      <c r="J167" s="94"/>
      <c r="K167" s="94"/>
    </row>
    <row r="168" spans="2:11">
      <c r="B168" s="93"/>
      <c r="C168" s="94"/>
      <c r="D168" s="113"/>
      <c r="E168" s="113"/>
      <c r="F168" s="113"/>
      <c r="G168" s="113"/>
      <c r="H168" s="113"/>
      <c r="I168" s="94"/>
      <c r="J168" s="94"/>
      <c r="K168" s="94"/>
    </row>
    <row r="169" spans="2:11">
      <c r="B169" s="93"/>
      <c r="C169" s="94"/>
      <c r="D169" s="113"/>
      <c r="E169" s="113"/>
      <c r="F169" s="113"/>
      <c r="G169" s="113"/>
      <c r="H169" s="113"/>
      <c r="I169" s="94"/>
      <c r="J169" s="94"/>
      <c r="K169" s="94"/>
    </row>
    <row r="170" spans="2:11">
      <c r="B170" s="93"/>
      <c r="C170" s="94"/>
      <c r="D170" s="113"/>
      <c r="E170" s="113"/>
      <c r="F170" s="113"/>
      <c r="G170" s="113"/>
      <c r="H170" s="113"/>
      <c r="I170" s="94"/>
      <c r="J170" s="94"/>
      <c r="K170" s="94"/>
    </row>
    <row r="171" spans="2:11">
      <c r="B171" s="93"/>
      <c r="C171" s="94"/>
      <c r="D171" s="113"/>
      <c r="E171" s="113"/>
      <c r="F171" s="113"/>
      <c r="G171" s="113"/>
      <c r="H171" s="113"/>
      <c r="I171" s="94"/>
      <c r="J171" s="94"/>
      <c r="K171" s="94"/>
    </row>
    <row r="172" spans="2:11">
      <c r="B172" s="93"/>
      <c r="C172" s="94"/>
      <c r="D172" s="113"/>
      <c r="E172" s="113"/>
      <c r="F172" s="113"/>
      <c r="G172" s="113"/>
      <c r="H172" s="113"/>
      <c r="I172" s="94"/>
      <c r="J172" s="94"/>
      <c r="K172" s="94"/>
    </row>
    <row r="173" spans="2:11">
      <c r="B173" s="93"/>
      <c r="C173" s="94"/>
      <c r="D173" s="113"/>
      <c r="E173" s="113"/>
      <c r="F173" s="113"/>
      <c r="G173" s="113"/>
      <c r="H173" s="113"/>
      <c r="I173" s="94"/>
      <c r="J173" s="94"/>
      <c r="K173" s="94"/>
    </row>
    <row r="174" spans="2:11">
      <c r="B174" s="93"/>
      <c r="C174" s="94"/>
      <c r="D174" s="113"/>
      <c r="E174" s="113"/>
      <c r="F174" s="113"/>
      <c r="G174" s="113"/>
      <c r="H174" s="113"/>
      <c r="I174" s="94"/>
      <c r="J174" s="94"/>
      <c r="K174" s="94"/>
    </row>
    <row r="175" spans="2:11">
      <c r="B175" s="93"/>
      <c r="C175" s="94"/>
      <c r="D175" s="113"/>
      <c r="E175" s="113"/>
      <c r="F175" s="113"/>
      <c r="G175" s="113"/>
      <c r="H175" s="113"/>
      <c r="I175" s="94"/>
      <c r="J175" s="94"/>
      <c r="K175" s="94"/>
    </row>
    <row r="176" spans="2:11">
      <c r="B176" s="93"/>
      <c r="C176" s="94"/>
      <c r="D176" s="113"/>
      <c r="E176" s="113"/>
      <c r="F176" s="113"/>
      <c r="G176" s="113"/>
      <c r="H176" s="113"/>
      <c r="I176" s="94"/>
      <c r="J176" s="94"/>
      <c r="K176" s="94"/>
    </row>
    <row r="177" spans="2:11">
      <c r="B177" s="93"/>
      <c r="C177" s="94"/>
      <c r="D177" s="113"/>
      <c r="E177" s="113"/>
      <c r="F177" s="113"/>
      <c r="G177" s="113"/>
      <c r="H177" s="113"/>
      <c r="I177" s="94"/>
      <c r="J177" s="94"/>
      <c r="K177" s="94"/>
    </row>
    <row r="178" spans="2:11">
      <c r="B178" s="93"/>
      <c r="C178" s="94"/>
      <c r="D178" s="113"/>
      <c r="E178" s="113"/>
      <c r="F178" s="113"/>
      <c r="G178" s="113"/>
      <c r="H178" s="113"/>
      <c r="I178" s="94"/>
      <c r="J178" s="94"/>
      <c r="K178" s="94"/>
    </row>
    <row r="179" spans="2:11">
      <c r="B179" s="93"/>
      <c r="C179" s="94"/>
      <c r="D179" s="113"/>
      <c r="E179" s="113"/>
      <c r="F179" s="113"/>
      <c r="G179" s="113"/>
      <c r="H179" s="113"/>
      <c r="I179" s="94"/>
      <c r="J179" s="94"/>
      <c r="K179" s="94"/>
    </row>
    <row r="180" spans="2:11">
      <c r="B180" s="93"/>
      <c r="C180" s="94"/>
      <c r="D180" s="113"/>
      <c r="E180" s="113"/>
      <c r="F180" s="113"/>
      <c r="G180" s="113"/>
      <c r="H180" s="113"/>
      <c r="I180" s="94"/>
      <c r="J180" s="94"/>
      <c r="K180" s="94"/>
    </row>
    <row r="181" spans="2:11">
      <c r="B181" s="93"/>
      <c r="C181" s="94"/>
      <c r="D181" s="113"/>
      <c r="E181" s="113"/>
      <c r="F181" s="113"/>
      <c r="G181" s="113"/>
      <c r="H181" s="113"/>
      <c r="I181" s="94"/>
      <c r="J181" s="94"/>
      <c r="K181" s="94"/>
    </row>
    <row r="182" spans="2:11">
      <c r="B182" s="93"/>
      <c r="C182" s="94"/>
      <c r="D182" s="113"/>
      <c r="E182" s="113"/>
      <c r="F182" s="113"/>
      <c r="G182" s="113"/>
      <c r="H182" s="113"/>
      <c r="I182" s="94"/>
      <c r="J182" s="94"/>
      <c r="K182" s="94"/>
    </row>
    <row r="183" spans="2:11">
      <c r="B183" s="93"/>
      <c r="C183" s="94"/>
      <c r="D183" s="113"/>
      <c r="E183" s="113"/>
      <c r="F183" s="113"/>
      <c r="G183" s="113"/>
      <c r="H183" s="113"/>
      <c r="I183" s="94"/>
      <c r="J183" s="94"/>
      <c r="K183" s="94"/>
    </row>
    <row r="184" spans="2:11">
      <c r="B184" s="93"/>
      <c r="C184" s="94"/>
      <c r="D184" s="113"/>
      <c r="E184" s="113"/>
      <c r="F184" s="113"/>
      <c r="G184" s="113"/>
      <c r="H184" s="113"/>
      <c r="I184" s="94"/>
      <c r="J184" s="94"/>
      <c r="K184" s="94"/>
    </row>
    <row r="185" spans="2:11">
      <c r="B185" s="93"/>
      <c r="C185" s="94"/>
      <c r="D185" s="113"/>
      <c r="E185" s="113"/>
      <c r="F185" s="113"/>
      <c r="G185" s="113"/>
      <c r="H185" s="113"/>
      <c r="I185" s="94"/>
      <c r="J185" s="94"/>
      <c r="K185" s="94"/>
    </row>
    <row r="186" spans="2:11">
      <c r="B186" s="93"/>
      <c r="C186" s="94"/>
      <c r="D186" s="113"/>
      <c r="E186" s="113"/>
      <c r="F186" s="113"/>
      <c r="G186" s="113"/>
      <c r="H186" s="113"/>
      <c r="I186" s="94"/>
      <c r="J186" s="94"/>
      <c r="K186" s="94"/>
    </row>
    <row r="187" spans="2:11">
      <c r="B187" s="93"/>
      <c r="C187" s="94"/>
      <c r="D187" s="113"/>
      <c r="E187" s="113"/>
      <c r="F187" s="113"/>
      <c r="G187" s="113"/>
      <c r="H187" s="113"/>
      <c r="I187" s="94"/>
      <c r="J187" s="94"/>
      <c r="K187" s="94"/>
    </row>
    <row r="188" spans="2:11">
      <c r="B188" s="93"/>
      <c r="C188" s="94"/>
      <c r="D188" s="113"/>
      <c r="E188" s="113"/>
      <c r="F188" s="113"/>
      <c r="G188" s="113"/>
      <c r="H188" s="113"/>
      <c r="I188" s="94"/>
      <c r="J188" s="94"/>
      <c r="K188" s="94"/>
    </row>
    <row r="189" spans="2:11">
      <c r="B189" s="93"/>
      <c r="C189" s="94"/>
      <c r="D189" s="113"/>
      <c r="E189" s="113"/>
      <c r="F189" s="113"/>
      <c r="G189" s="113"/>
      <c r="H189" s="113"/>
      <c r="I189" s="94"/>
      <c r="J189" s="94"/>
      <c r="K189" s="94"/>
    </row>
    <row r="190" spans="2:11">
      <c r="B190" s="93"/>
      <c r="C190" s="94"/>
      <c r="D190" s="113"/>
      <c r="E190" s="113"/>
      <c r="F190" s="113"/>
      <c r="G190" s="113"/>
      <c r="H190" s="113"/>
      <c r="I190" s="94"/>
      <c r="J190" s="94"/>
      <c r="K190" s="94"/>
    </row>
    <row r="191" spans="2:11">
      <c r="B191" s="93"/>
      <c r="C191" s="94"/>
      <c r="D191" s="113"/>
      <c r="E191" s="113"/>
      <c r="F191" s="113"/>
      <c r="G191" s="113"/>
      <c r="H191" s="113"/>
      <c r="I191" s="94"/>
      <c r="J191" s="94"/>
      <c r="K191" s="94"/>
    </row>
    <row r="192" spans="2:11">
      <c r="B192" s="93"/>
      <c r="C192" s="94"/>
      <c r="D192" s="113"/>
      <c r="E192" s="113"/>
      <c r="F192" s="113"/>
      <c r="G192" s="113"/>
      <c r="H192" s="113"/>
      <c r="I192" s="94"/>
      <c r="J192" s="94"/>
      <c r="K192" s="94"/>
    </row>
    <row r="193" spans="2:11">
      <c r="B193" s="93"/>
      <c r="C193" s="94"/>
      <c r="D193" s="113"/>
      <c r="E193" s="113"/>
      <c r="F193" s="113"/>
      <c r="G193" s="113"/>
      <c r="H193" s="113"/>
      <c r="I193" s="94"/>
      <c r="J193" s="94"/>
      <c r="K193" s="94"/>
    </row>
    <row r="194" spans="2:11">
      <c r="B194" s="93"/>
      <c r="C194" s="94"/>
      <c r="D194" s="113"/>
      <c r="E194" s="113"/>
      <c r="F194" s="113"/>
      <c r="G194" s="113"/>
      <c r="H194" s="113"/>
      <c r="I194" s="94"/>
      <c r="J194" s="94"/>
      <c r="K194" s="94"/>
    </row>
    <row r="195" spans="2:11">
      <c r="B195" s="93"/>
      <c r="C195" s="94"/>
      <c r="D195" s="113"/>
      <c r="E195" s="113"/>
      <c r="F195" s="113"/>
      <c r="G195" s="113"/>
      <c r="H195" s="113"/>
      <c r="I195" s="94"/>
      <c r="J195" s="94"/>
      <c r="K195" s="94"/>
    </row>
    <row r="196" spans="2:11">
      <c r="B196" s="93"/>
      <c r="C196" s="94"/>
      <c r="D196" s="113"/>
      <c r="E196" s="113"/>
      <c r="F196" s="113"/>
      <c r="G196" s="113"/>
      <c r="H196" s="113"/>
      <c r="I196" s="94"/>
      <c r="J196" s="94"/>
      <c r="K196" s="94"/>
    </row>
    <row r="197" spans="2:11">
      <c r="B197" s="93"/>
      <c r="C197" s="94"/>
      <c r="D197" s="113"/>
      <c r="E197" s="113"/>
      <c r="F197" s="113"/>
      <c r="G197" s="113"/>
      <c r="H197" s="113"/>
      <c r="I197" s="94"/>
      <c r="J197" s="94"/>
      <c r="K197" s="94"/>
    </row>
    <row r="198" spans="2:11">
      <c r="B198" s="93"/>
      <c r="C198" s="94"/>
      <c r="D198" s="113"/>
      <c r="E198" s="113"/>
      <c r="F198" s="113"/>
      <c r="G198" s="113"/>
      <c r="H198" s="113"/>
      <c r="I198" s="94"/>
      <c r="J198" s="94"/>
      <c r="K198" s="94"/>
    </row>
    <row r="199" spans="2:11">
      <c r="B199" s="93"/>
      <c r="C199" s="94"/>
      <c r="D199" s="113"/>
      <c r="E199" s="113"/>
      <c r="F199" s="113"/>
      <c r="G199" s="113"/>
      <c r="H199" s="113"/>
      <c r="I199" s="94"/>
      <c r="J199" s="94"/>
      <c r="K199" s="94"/>
    </row>
    <row r="200" spans="2:11">
      <c r="B200" s="93"/>
      <c r="C200" s="94"/>
      <c r="D200" s="113"/>
      <c r="E200" s="113"/>
      <c r="F200" s="113"/>
      <c r="G200" s="113"/>
      <c r="H200" s="113"/>
      <c r="I200" s="94"/>
      <c r="J200" s="94"/>
      <c r="K200" s="94"/>
    </row>
    <row r="201" spans="2:11">
      <c r="B201" s="93"/>
      <c r="C201" s="94"/>
      <c r="D201" s="113"/>
      <c r="E201" s="113"/>
      <c r="F201" s="113"/>
      <c r="G201" s="113"/>
      <c r="H201" s="113"/>
      <c r="I201" s="94"/>
      <c r="J201" s="94"/>
      <c r="K201" s="94"/>
    </row>
    <row r="202" spans="2:11">
      <c r="B202" s="93"/>
      <c r="C202" s="94"/>
      <c r="D202" s="113"/>
      <c r="E202" s="113"/>
      <c r="F202" s="113"/>
      <c r="G202" s="113"/>
      <c r="H202" s="113"/>
      <c r="I202" s="94"/>
      <c r="J202" s="94"/>
      <c r="K202" s="94"/>
    </row>
    <row r="203" spans="2:11">
      <c r="B203" s="93"/>
      <c r="C203" s="94"/>
      <c r="D203" s="113"/>
      <c r="E203" s="113"/>
      <c r="F203" s="113"/>
      <c r="G203" s="113"/>
      <c r="H203" s="113"/>
      <c r="I203" s="94"/>
      <c r="J203" s="94"/>
      <c r="K203" s="94"/>
    </row>
    <row r="204" spans="2:11">
      <c r="B204" s="93"/>
      <c r="C204" s="94"/>
      <c r="D204" s="113"/>
      <c r="E204" s="113"/>
      <c r="F204" s="113"/>
      <c r="G204" s="113"/>
      <c r="H204" s="113"/>
      <c r="I204" s="94"/>
      <c r="J204" s="94"/>
      <c r="K204" s="94"/>
    </row>
    <row r="205" spans="2:11">
      <c r="B205" s="93"/>
      <c r="C205" s="94"/>
      <c r="D205" s="113"/>
      <c r="E205" s="113"/>
      <c r="F205" s="113"/>
      <c r="G205" s="113"/>
      <c r="H205" s="113"/>
      <c r="I205" s="94"/>
      <c r="J205" s="94"/>
      <c r="K205" s="94"/>
    </row>
    <row r="206" spans="2:11">
      <c r="B206" s="93"/>
      <c r="C206" s="94"/>
      <c r="D206" s="113"/>
      <c r="E206" s="113"/>
      <c r="F206" s="113"/>
      <c r="G206" s="113"/>
      <c r="H206" s="113"/>
      <c r="I206" s="94"/>
      <c r="J206" s="94"/>
      <c r="K206" s="94"/>
    </row>
    <row r="207" spans="2:11">
      <c r="B207" s="93"/>
      <c r="C207" s="94"/>
      <c r="D207" s="113"/>
      <c r="E207" s="113"/>
      <c r="F207" s="113"/>
      <c r="G207" s="113"/>
      <c r="H207" s="113"/>
      <c r="I207" s="94"/>
      <c r="J207" s="94"/>
      <c r="K207" s="94"/>
    </row>
    <row r="208" spans="2:11">
      <c r="B208" s="93"/>
      <c r="C208" s="94"/>
      <c r="D208" s="113"/>
      <c r="E208" s="113"/>
      <c r="F208" s="113"/>
      <c r="G208" s="113"/>
      <c r="H208" s="113"/>
      <c r="I208" s="94"/>
      <c r="J208" s="94"/>
      <c r="K208" s="94"/>
    </row>
    <row r="209" spans="2:11">
      <c r="B209" s="93"/>
      <c r="C209" s="94"/>
      <c r="D209" s="113"/>
      <c r="E209" s="113"/>
      <c r="F209" s="113"/>
      <c r="G209" s="113"/>
      <c r="H209" s="113"/>
      <c r="I209" s="94"/>
      <c r="J209" s="94"/>
      <c r="K209" s="94"/>
    </row>
    <row r="210" spans="2:11">
      <c r="B210" s="93"/>
      <c r="C210" s="94"/>
      <c r="D210" s="113"/>
      <c r="E210" s="113"/>
      <c r="F210" s="113"/>
      <c r="G210" s="113"/>
      <c r="H210" s="113"/>
      <c r="I210" s="94"/>
      <c r="J210" s="94"/>
      <c r="K210" s="94"/>
    </row>
    <row r="211" spans="2:11">
      <c r="B211" s="93"/>
      <c r="C211" s="94"/>
      <c r="D211" s="113"/>
      <c r="E211" s="113"/>
      <c r="F211" s="113"/>
      <c r="G211" s="113"/>
      <c r="H211" s="113"/>
      <c r="I211" s="94"/>
      <c r="J211" s="94"/>
      <c r="K211" s="94"/>
    </row>
    <row r="212" spans="2:11">
      <c r="B212" s="93"/>
      <c r="C212" s="94"/>
      <c r="D212" s="113"/>
      <c r="E212" s="113"/>
      <c r="F212" s="113"/>
      <c r="G212" s="113"/>
      <c r="H212" s="113"/>
      <c r="I212" s="94"/>
      <c r="J212" s="94"/>
      <c r="K212" s="94"/>
    </row>
    <row r="213" spans="2:11">
      <c r="B213" s="93"/>
      <c r="C213" s="94"/>
      <c r="D213" s="113"/>
      <c r="E213" s="113"/>
      <c r="F213" s="113"/>
      <c r="G213" s="113"/>
      <c r="H213" s="113"/>
      <c r="I213" s="94"/>
      <c r="J213" s="94"/>
      <c r="K213" s="94"/>
    </row>
    <row r="214" spans="2:11">
      <c r="B214" s="93"/>
      <c r="C214" s="94"/>
      <c r="D214" s="113"/>
      <c r="E214" s="113"/>
      <c r="F214" s="113"/>
      <c r="G214" s="113"/>
      <c r="H214" s="113"/>
      <c r="I214" s="94"/>
      <c r="J214" s="94"/>
      <c r="K214" s="94"/>
    </row>
    <row r="215" spans="2:11">
      <c r="B215" s="93"/>
      <c r="C215" s="94"/>
      <c r="D215" s="113"/>
      <c r="E215" s="113"/>
      <c r="F215" s="113"/>
      <c r="G215" s="113"/>
      <c r="H215" s="113"/>
      <c r="I215" s="94"/>
      <c r="J215" s="94"/>
      <c r="K215" s="94"/>
    </row>
    <row r="216" spans="2:11">
      <c r="B216" s="93"/>
      <c r="C216" s="94"/>
      <c r="D216" s="113"/>
      <c r="E216" s="113"/>
      <c r="F216" s="113"/>
      <c r="G216" s="113"/>
      <c r="H216" s="113"/>
      <c r="I216" s="94"/>
      <c r="J216" s="94"/>
      <c r="K216" s="94"/>
    </row>
    <row r="217" spans="2:11">
      <c r="B217" s="93"/>
      <c r="C217" s="94"/>
      <c r="D217" s="113"/>
      <c r="E217" s="113"/>
      <c r="F217" s="113"/>
      <c r="G217" s="113"/>
      <c r="H217" s="113"/>
      <c r="I217" s="94"/>
      <c r="J217" s="94"/>
      <c r="K217" s="94"/>
    </row>
    <row r="218" spans="2:11">
      <c r="B218" s="93"/>
      <c r="C218" s="94"/>
      <c r="D218" s="113"/>
      <c r="E218" s="113"/>
      <c r="F218" s="113"/>
      <c r="G218" s="113"/>
      <c r="H218" s="113"/>
      <c r="I218" s="94"/>
      <c r="J218" s="94"/>
      <c r="K218" s="94"/>
    </row>
    <row r="219" spans="2:11">
      <c r="B219" s="93"/>
      <c r="C219" s="94"/>
      <c r="D219" s="113"/>
      <c r="E219" s="113"/>
      <c r="F219" s="113"/>
      <c r="G219" s="113"/>
      <c r="H219" s="113"/>
      <c r="I219" s="94"/>
      <c r="J219" s="94"/>
      <c r="K219" s="94"/>
    </row>
    <row r="220" spans="2:11">
      <c r="B220" s="93"/>
      <c r="C220" s="94"/>
      <c r="D220" s="113"/>
      <c r="E220" s="113"/>
      <c r="F220" s="113"/>
      <c r="G220" s="113"/>
      <c r="H220" s="113"/>
      <c r="I220" s="94"/>
      <c r="J220" s="94"/>
      <c r="K220" s="94"/>
    </row>
    <row r="221" spans="2:11">
      <c r="B221" s="93"/>
      <c r="C221" s="94"/>
      <c r="D221" s="113"/>
      <c r="E221" s="113"/>
      <c r="F221" s="113"/>
      <c r="G221" s="113"/>
      <c r="H221" s="113"/>
      <c r="I221" s="94"/>
      <c r="J221" s="94"/>
      <c r="K221" s="94"/>
    </row>
    <row r="222" spans="2:11">
      <c r="B222" s="93"/>
      <c r="C222" s="94"/>
      <c r="D222" s="113"/>
      <c r="E222" s="113"/>
      <c r="F222" s="113"/>
      <c r="G222" s="113"/>
      <c r="H222" s="113"/>
      <c r="I222" s="94"/>
      <c r="J222" s="94"/>
      <c r="K222" s="94"/>
    </row>
    <row r="223" spans="2:11">
      <c r="B223" s="93"/>
      <c r="C223" s="94"/>
      <c r="D223" s="113"/>
      <c r="E223" s="113"/>
      <c r="F223" s="113"/>
      <c r="G223" s="113"/>
      <c r="H223" s="113"/>
      <c r="I223" s="94"/>
      <c r="J223" s="94"/>
      <c r="K223" s="94"/>
    </row>
    <row r="224" spans="2:11">
      <c r="B224" s="93"/>
      <c r="C224" s="94"/>
      <c r="D224" s="113"/>
      <c r="E224" s="113"/>
      <c r="F224" s="113"/>
      <c r="G224" s="113"/>
      <c r="H224" s="113"/>
      <c r="I224" s="94"/>
      <c r="J224" s="94"/>
      <c r="K224" s="94"/>
    </row>
    <row r="225" spans="2:11">
      <c r="B225" s="93"/>
      <c r="C225" s="94"/>
      <c r="D225" s="113"/>
      <c r="E225" s="113"/>
      <c r="F225" s="113"/>
      <c r="G225" s="113"/>
      <c r="H225" s="113"/>
      <c r="I225" s="94"/>
      <c r="J225" s="94"/>
      <c r="K225" s="94"/>
    </row>
    <row r="226" spans="2:11">
      <c r="B226" s="93"/>
      <c r="C226" s="94"/>
      <c r="D226" s="113"/>
      <c r="E226" s="113"/>
      <c r="F226" s="113"/>
      <c r="G226" s="113"/>
      <c r="H226" s="113"/>
      <c r="I226" s="94"/>
      <c r="J226" s="94"/>
      <c r="K226" s="94"/>
    </row>
    <row r="227" spans="2:11">
      <c r="B227" s="93"/>
      <c r="C227" s="94"/>
      <c r="D227" s="113"/>
      <c r="E227" s="113"/>
      <c r="F227" s="113"/>
      <c r="G227" s="113"/>
      <c r="H227" s="113"/>
      <c r="I227" s="94"/>
      <c r="J227" s="94"/>
      <c r="K227" s="94"/>
    </row>
    <row r="228" spans="2:11">
      <c r="B228" s="93"/>
      <c r="C228" s="94"/>
      <c r="D228" s="113"/>
      <c r="E228" s="113"/>
      <c r="F228" s="113"/>
      <c r="G228" s="113"/>
      <c r="H228" s="113"/>
      <c r="I228" s="94"/>
      <c r="J228" s="94"/>
      <c r="K228" s="94"/>
    </row>
    <row r="229" spans="2:11">
      <c r="B229" s="93"/>
      <c r="C229" s="94"/>
      <c r="D229" s="113"/>
      <c r="E229" s="113"/>
      <c r="F229" s="113"/>
      <c r="G229" s="113"/>
      <c r="H229" s="113"/>
      <c r="I229" s="94"/>
      <c r="J229" s="94"/>
      <c r="K229" s="94"/>
    </row>
    <row r="230" spans="2:11">
      <c r="B230" s="93"/>
      <c r="C230" s="94"/>
      <c r="D230" s="113"/>
      <c r="E230" s="113"/>
      <c r="F230" s="113"/>
      <c r="G230" s="113"/>
      <c r="H230" s="113"/>
      <c r="I230" s="94"/>
      <c r="J230" s="94"/>
      <c r="K230" s="94"/>
    </row>
    <row r="231" spans="2:11">
      <c r="B231" s="93"/>
      <c r="C231" s="94"/>
      <c r="D231" s="113"/>
      <c r="E231" s="113"/>
      <c r="F231" s="113"/>
      <c r="G231" s="113"/>
      <c r="H231" s="113"/>
      <c r="I231" s="94"/>
      <c r="J231" s="94"/>
      <c r="K231" s="94"/>
    </row>
    <row r="232" spans="2:11">
      <c r="B232" s="93"/>
      <c r="C232" s="94"/>
      <c r="D232" s="113"/>
      <c r="E232" s="113"/>
      <c r="F232" s="113"/>
      <c r="G232" s="113"/>
      <c r="H232" s="113"/>
      <c r="I232" s="94"/>
      <c r="J232" s="94"/>
      <c r="K232" s="94"/>
    </row>
    <row r="233" spans="2:11">
      <c r="B233" s="93"/>
      <c r="C233" s="94"/>
      <c r="D233" s="113"/>
      <c r="E233" s="113"/>
      <c r="F233" s="113"/>
      <c r="G233" s="113"/>
      <c r="H233" s="113"/>
      <c r="I233" s="94"/>
      <c r="J233" s="94"/>
      <c r="K233" s="94"/>
    </row>
    <row r="234" spans="2:11">
      <c r="B234" s="93"/>
      <c r="C234" s="94"/>
      <c r="D234" s="113"/>
      <c r="E234" s="113"/>
      <c r="F234" s="113"/>
      <c r="G234" s="113"/>
      <c r="H234" s="113"/>
      <c r="I234" s="94"/>
      <c r="J234" s="94"/>
      <c r="K234" s="94"/>
    </row>
    <row r="235" spans="2:11">
      <c r="B235" s="93"/>
      <c r="C235" s="94"/>
      <c r="D235" s="113"/>
      <c r="E235" s="113"/>
      <c r="F235" s="113"/>
      <c r="G235" s="113"/>
      <c r="H235" s="113"/>
      <c r="I235" s="94"/>
      <c r="J235" s="94"/>
      <c r="K235" s="94"/>
    </row>
    <row r="236" spans="2:11">
      <c r="B236" s="93"/>
      <c r="C236" s="94"/>
      <c r="D236" s="113"/>
      <c r="E236" s="113"/>
      <c r="F236" s="113"/>
      <c r="G236" s="113"/>
      <c r="H236" s="113"/>
      <c r="I236" s="94"/>
      <c r="J236" s="94"/>
      <c r="K236" s="94"/>
    </row>
    <row r="237" spans="2:11">
      <c r="B237" s="93"/>
      <c r="C237" s="94"/>
      <c r="D237" s="113"/>
      <c r="E237" s="113"/>
      <c r="F237" s="113"/>
      <c r="G237" s="113"/>
      <c r="H237" s="113"/>
      <c r="I237" s="94"/>
      <c r="J237" s="94"/>
      <c r="K237" s="94"/>
    </row>
    <row r="238" spans="2:11">
      <c r="B238" s="93"/>
      <c r="C238" s="94"/>
      <c r="D238" s="113"/>
      <c r="E238" s="113"/>
      <c r="F238" s="113"/>
      <c r="G238" s="113"/>
      <c r="H238" s="113"/>
      <c r="I238" s="94"/>
      <c r="J238" s="94"/>
      <c r="K238" s="94"/>
    </row>
    <row r="239" spans="2:11">
      <c r="B239" s="93"/>
      <c r="C239" s="94"/>
      <c r="D239" s="113"/>
      <c r="E239" s="113"/>
      <c r="F239" s="113"/>
      <c r="G239" s="113"/>
      <c r="H239" s="113"/>
      <c r="I239" s="94"/>
      <c r="J239" s="94"/>
      <c r="K239" s="94"/>
    </row>
    <row r="240" spans="2:11">
      <c r="B240" s="93"/>
      <c r="C240" s="94"/>
      <c r="D240" s="113"/>
      <c r="E240" s="113"/>
      <c r="F240" s="113"/>
      <c r="G240" s="113"/>
      <c r="H240" s="113"/>
      <c r="I240" s="94"/>
      <c r="J240" s="94"/>
      <c r="K240" s="94"/>
    </row>
    <row r="241" spans="2:11">
      <c r="B241" s="93"/>
      <c r="C241" s="94"/>
      <c r="D241" s="113"/>
      <c r="E241" s="113"/>
      <c r="F241" s="113"/>
      <c r="G241" s="113"/>
      <c r="H241" s="113"/>
      <c r="I241" s="94"/>
      <c r="J241" s="94"/>
      <c r="K241" s="94"/>
    </row>
    <row r="242" spans="2:11">
      <c r="B242" s="93"/>
      <c r="C242" s="94"/>
      <c r="D242" s="113"/>
      <c r="E242" s="113"/>
      <c r="F242" s="113"/>
      <c r="G242" s="113"/>
      <c r="H242" s="113"/>
      <c r="I242" s="94"/>
      <c r="J242" s="94"/>
      <c r="K242" s="94"/>
    </row>
    <row r="243" spans="2:11">
      <c r="B243" s="93"/>
      <c r="C243" s="94"/>
      <c r="D243" s="113"/>
      <c r="E243" s="113"/>
      <c r="F243" s="113"/>
      <c r="G243" s="113"/>
      <c r="H243" s="113"/>
      <c r="I243" s="94"/>
      <c r="J243" s="94"/>
      <c r="K243" s="94"/>
    </row>
    <row r="244" spans="2:11">
      <c r="B244" s="93"/>
      <c r="C244" s="94"/>
      <c r="D244" s="113"/>
      <c r="E244" s="113"/>
      <c r="F244" s="113"/>
      <c r="G244" s="113"/>
      <c r="H244" s="113"/>
      <c r="I244" s="94"/>
      <c r="J244" s="94"/>
      <c r="K244" s="94"/>
    </row>
    <row r="245" spans="2:11">
      <c r="B245" s="93"/>
      <c r="C245" s="94"/>
      <c r="D245" s="113"/>
      <c r="E245" s="113"/>
      <c r="F245" s="113"/>
      <c r="G245" s="113"/>
      <c r="H245" s="113"/>
      <c r="I245" s="94"/>
      <c r="J245" s="94"/>
      <c r="K245" s="94"/>
    </row>
    <row r="246" spans="2:11">
      <c r="B246" s="93"/>
      <c r="C246" s="94"/>
      <c r="D246" s="113"/>
      <c r="E246" s="113"/>
      <c r="F246" s="113"/>
      <c r="G246" s="113"/>
      <c r="H246" s="113"/>
      <c r="I246" s="94"/>
      <c r="J246" s="94"/>
      <c r="K246" s="94"/>
    </row>
    <row r="247" spans="2:11">
      <c r="B247" s="93"/>
      <c r="C247" s="94"/>
      <c r="D247" s="113"/>
      <c r="E247" s="113"/>
      <c r="F247" s="113"/>
      <c r="G247" s="113"/>
      <c r="H247" s="113"/>
      <c r="I247" s="94"/>
      <c r="J247" s="94"/>
      <c r="K247" s="94"/>
    </row>
    <row r="248" spans="2:11">
      <c r="B248" s="93"/>
      <c r="C248" s="94"/>
      <c r="D248" s="113"/>
      <c r="E248" s="113"/>
      <c r="F248" s="113"/>
      <c r="G248" s="113"/>
      <c r="H248" s="113"/>
      <c r="I248" s="94"/>
      <c r="J248" s="94"/>
      <c r="K248" s="94"/>
    </row>
    <row r="249" spans="2:11">
      <c r="B249" s="93"/>
      <c r="C249" s="94"/>
      <c r="D249" s="113"/>
      <c r="E249" s="113"/>
      <c r="F249" s="113"/>
      <c r="G249" s="113"/>
      <c r="H249" s="113"/>
      <c r="I249" s="94"/>
      <c r="J249" s="94"/>
      <c r="K249" s="94"/>
    </row>
    <row r="250" spans="2:11">
      <c r="B250" s="93"/>
      <c r="C250" s="94"/>
      <c r="D250" s="113"/>
      <c r="E250" s="113"/>
      <c r="F250" s="113"/>
      <c r="G250" s="113"/>
      <c r="H250" s="113"/>
      <c r="I250" s="94"/>
      <c r="J250" s="94"/>
      <c r="K250" s="94"/>
    </row>
    <row r="251" spans="2:11">
      <c r="B251" s="93"/>
      <c r="C251" s="94"/>
      <c r="D251" s="113"/>
      <c r="E251" s="113"/>
      <c r="F251" s="113"/>
      <c r="G251" s="113"/>
      <c r="H251" s="113"/>
      <c r="I251" s="94"/>
      <c r="J251" s="94"/>
      <c r="K251" s="94"/>
    </row>
    <row r="252" spans="2:11">
      <c r="B252" s="93"/>
      <c r="C252" s="94"/>
      <c r="D252" s="113"/>
      <c r="E252" s="113"/>
      <c r="F252" s="113"/>
      <c r="G252" s="113"/>
      <c r="H252" s="113"/>
      <c r="I252" s="94"/>
      <c r="J252" s="94"/>
      <c r="K252" s="94"/>
    </row>
    <row r="253" spans="2:11">
      <c r="B253" s="93"/>
      <c r="C253" s="94"/>
      <c r="D253" s="113"/>
      <c r="E253" s="113"/>
      <c r="F253" s="113"/>
      <c r="G253" s="113"/>
      <c r="H253" s="113"/>
      <c r="I253" s="94"/>
      <c r="J253" s="94"/>
      <c r="K253" s="94"/>
    </row>
    <row r="254" spans="2:11">
      <c r="B254" s="93"/>
      <c r="C254" s="94"/>
      <c r="D254" s="113"/>
      <c r="E254" s="113"/>
      <c r="F254" s="113"/>
      <c r="G254" s="113"/>
      <c r="H254" s="113"/>
      <c r="I254" s="94"/>
      <c r="J254" s="94"/>
      <c r="K254" s="94"/>
    </row>
    <row r="255" spans="2:11">
      <c r="B255" s="93"/>
      <c r="C255" s="94"/>
      <c r="D255" s="113"/>
      <c r="E255" s="113"/>
      <c r="F255" s="113"/>
      <c r="G255" s="113"/>
      <c r="H255" s="113"/>
      <c r="I255" s="94"/>
      <c r="J255" s="94"/>
      <c r="K255" s="94"/>
    </row>
    <row r="256" spans="2:11">
      <c r="B256" s="93"/>
      <c r="C256" s="94"/>
      <c r="D256" s="113"/>
      <c r="E256" s="113"/>
      <c r="F256" s="113"/>
      <c r="G256" s="113"/>
      <c r="H256" s="113"/>
      <c r="I256" s="94"/>
      <c r="J256" s="94"/>
      <c r="K256" s="94"/>
    </row>
    <row r="257" spans="2:11">
      <c r="B257" s="93"/>
      <c r="C257" s="94"/>
      <c r="D257" s="113"/>
      <c r="E257" s="113"/>
      <c r="F257" s="113"/>
      <c r="G257" s="113"/>
      <c r="H257" s="113"/>
      <c r="I257" s="94"/>
      <c r="J257" s="94"/>
      <c r="K257" s="94"/>
    </row>
    <row r="258" spans="2:11">
      <c r="B258" s="93"/>
      <c r="C258" s="94"/>
      <c r="D258" s="113"/>
      <c r="E258" s="113"/>
      <c r="F258" s="113"/>
      <c r="G258" s="113"/>
      <c r="H258" s="113"/>
      <c r="I258" s="94"/>
      <c r="J258" s="94"/>
      <c r="K258" s="94"/>
    </row>
    <row r="259" spans="2:11">
      <c r="B259" s="93"/>
      <c r="C259" s="94"/>
      <c r="D259" s="113"/>
      <c r="E259" s="113"/>
      <c r="F259" s="113"/>
      <c r="G259" s="113"/>
      <c r="H259" s="113"/>
      <c r="I259" s="94"/>
      <c r="J259" s="94"/>
      <c r="K259" s="94"/>
    </row>
    <row r="260" spans="2:11">
      <c r="B260" s="93"/>
      <c r="C260" s="94"/>
      <c r="D260" s="113"/>
      <c r="E260" s="113"/>
      <c r="F260" s="113"/>
      <c r="G260" s="113"/>
      <c r="H260" s="113"/>
      <c r="I260" s="94"/>
      <c r="J260" s="94"/>
      <c r="K260" s="94"/>
    </row>
    <row r="261" spans="2:11">
      <c r="B261" s="93"/>
      <c r="C261" s="94"/>
      <c r="D261" s="113"/>
      <c r="E261" s="113"/>
      <c r="F261" s="113"/>
      <c r="G261" s="113"/>
      <c r="H261" s="113"/>
      <c r="I261" s="94"/>
      <c r="J261" s="94"/>
      <c r="K261" s="94"/>
    </row>
    <row r="262" spans="2:11">
      <c r="B262" s="93"/>
      <c r="C262" s="94"/>
      <c r="D262" s="113"/>
      <c r="E262" s="113"/>
      <c r="F262" s="113"/>
      <c r="G262" s="113"/>
      <c r="H262" s="113"/>
      <c r="I262" s="94"/>
      <c r="J262" s="94"/>
      <c r="K262" s="94"/>
    </row>
    <row r="263" spans="2:11">
      <c r="B263" s="93"/>
      <c r="C263" s="94"/>
      <c r="D263" s="113"/>
      <c r="E263" s="113"/>
      <c r="F263" s="113"/>
      <c r="G263" s="113"/>
      <c r="H263" s="113"/>
      <c r="I263" s="94"/>
      <c r="J263" s="94"/>
      <c r="K263" s="94"/>
    </row>
    <row r="264" spans="2:11">
      <c r="B264" s="93"/>
      <c r="C264" s="94"/>
      <c r="D264" s="113"/>
      <c r="E264" s="113"/>
      <c r="F264" s="113"/>
      <c r="G264" s="113"/>
      <c r="H264" s="113"/>
      <c r="I264" s="94"/>
      <c r="J264" s="94"/>
      <c r="K264" s="94"/>
    </row>
    <row r="265" spans="2:11">
      <c r="B265" s="93"/>
      <c r="C265" s="94"/>
      <c r="D265" s="113"/>
      <c r="E265" s="113"/>
      <c r="F265" s="113"/>
      <c r="G265" s="113"/>
      <c r="H265" s="113"/>
      <c r="I265" s="94"/>
      <c r="J265" s="94"/>
      <c r="K265" s="94"/>
    </row>
    <row r="266" spans="2:11">
      <c r="B266" s="93"/>
      <c r="C266" s="94"/>
      <c r="D266" s="113"/>
      <c r="E266" s="113"/>
      <c r="F266" s="113"/>
      <c r="G266" s="113"/>
      <c r="H266" s="113"/>
      <c r="I266" s="94"/>
      <c r="J266" s="94"/>
      <c r="K266" s="94"/>
    </row>
    <row r="267" spans="2:11">
      <c r="B267" s="93"/>
      <c r="C267" s="94"/>
      <c r="D267" s="113"/>
      <c r="E267" s="113"/>
      <c r="F267" s="113"/>
      <c r="G267" s="113"/>
      <c r="H267" s="113"/>
      <c r="I267" s="94"/>
      <c r="J267" s="94"/>
      <c r="K267" s="94"/>
    </row>
    <row r="268" spans="2:11">
      <c r="B268" s="93"/>
      <c r="C268" s="94"/>
      <c r="D268" s="113"/>
      <c r="E268" s="113"/>
      <c r="F268" s="113"/>
      <c r="G268" s="113"/>
      <c r="H268" s="113"/>
      <c r="I268" s="94"/>
      <c r="J268" s="94"/>
      <c r="K268" s="94"/>
    </row>
    <row r="269" spans="2:11">
      <c r="B269" s="93"/>
      <c r="C269" s="94"/>
      <c r="D269" s="113"/>
      <c r="E269" s="113"/>
      <c r="F269" s="113"/>
      <c r="G269" s="113"/>
      <c r="H269" s="113"/>
      <c r="I269" s="94"/>
      <c r="J269" s="94"/>
      <c r="K269" s="94"/>
    </row>
    <row r="270" spans="2:11">
      <c r="B270" s="93"/>
      <c r="C270" s="94"/>
      <c r="D270" s="113"/>
      <c r="E270" s="113"/>
      <c r="F270" s="113"/>
      <c r="G270" s="113"/>
      <c r="H270" s="113"/>
      <c r="I270" s="94"/>
      <c r="J270" s="94"/>
      <c r="K270" s="94"/>
    </row>
    <row r="271" spans="2:11">
      <c r="B271" s="93"/>
      <c r="C271" s="94"/>
      <c r="D271" s="113"/>
      <c r="E271" s="113"/>
      <c r="F271" s="113"/>
      <c r="G271" s="113"/>
      <c r="H271" s="113"/>
      <c r="I271" s="94"/>
      <c r="J271" s="94"/>
      <c r="K271" s="94"/>
    </row>
    <row r="272" spans="2:11">
      <c r="B272" s="93"/>
      <c r="C272" s="94"/>
      <c r="D272" s="113"/>
      <c r="E272" s="113"/>
      <c r="F272" s="113"/>
      <c r="G272" s="113"/>
      <c r="H272" s="113"/>
      <c r="I272" s="94"/>
      <c r="J272" s="94"/>
      <c r="K272" s="94"/>
    </row>
    <row r="273" spans="2:11">
      <c r="B273" s="93"/>
      <c r="C273" s="94"/>
      <c r="D273" s="113"/>
      <c r="E273" s="113"/>
      <c r="F273" s="113"/>
      <c r="G273" s="113"/>
      <c r="H273" s="113"/>
      <c r="I273" s="94"/>
      <c r="J273" s="94"/>
      <c r="K273" s="94"/>
    </row>
    <row r="274" spans="2:11">
      <c r="B274" s="93"/>
      <c r="C274" s="94"/>
      <c r="D274" s="113"/>
      <c r="E274" s="113"/>
      <c r="F274" s="113"/>
      <c r="G274" s="113"/>
      <c r="H274" s="113"/>
      <c r="I274" s="94"/>
      <c r="J274" s="94"/>
      <c r="K274" s="94"/>
    </row>
    <row r="275" spans="2:11">
      <c r="B275" s="93"/>
      <c r="C275" s="94"/>
      <c r="D275" s="113"/>
      <c r="E275" s="113"/>
      <c r="F275" s="113"/>
      <c r="G275" s="113"/>
      <c r="H275" s="113"/>
      <c r="I275" s="94"/>
      <c r="J275" s="94"/>
      <c r="K275" s="94"/>
    </row>
    <row r="276" spans="2:11">
      <c r="B276" s="93"/>
      <c r="C276" s="94"/>
      <c r="D276" s="113"/>
      <c r="E276" s="113"/>
      <c r="F276" s="113"/>
      <c r="G276" s="113"/>
      <c r="H276" s="113"/>
      <c r="I276" s="94"/>
      <c r="J276" s="94"/>
      <c r="K276" s="94"/>
    </row>
    <row r="277" spans="2:11">
      <c r="B277" s="93"/>
      <c r="C277" s="94"/>
      <c r="D277" s="113"/>
      <c r="E277" s="113"/>
      <c r="F277" s="113"/>
      <c r="G277" s="113"/>
      <c r="H277" s="113"/>
      <c r="I277" s="94"/>
      <c r="J277" s="94"/>
      <c r="K277" s="94"/>
    </row>
    <row r="278" spans="2:11">
      <c r="B278" s="93"/>
      <c r="C278" s="94"/>
      <c r="D278" s="113"/>
      <c r="E278" s="113"/>
      <c r="F278" s="113"/>
      <c r="G278" s="113"/>
      <c r="H278" s="113"/>
      <c r="I278" s="94"/>
      <c r="J278" s="94"/>
      <c r="K278" s="94"/>
    </row>
    <row r="279" spans="2:11">
      <c r="B279" s="93"/>
      <c r="C279" s="94"/>
      <c r="D279" s="113"/>
      <c r="E279" s="113"/>
      <c r="F279" s="113"/>
      <c r="G279" s="113"/>
      <c r="H279" s="113"/>
      <c r="I279" s="94"/>
      <c r="J279" s="94"/>
      <c r="K279" s="94"/>
    </row>
    <row r="280" spans="2:11">
      <c r="B280" s="93"/>
      <c r="C280" s="94"/>
      <c r="D280" s="113"/>
      <c r="E280" s="113"/>
      <c r="F280" s="113"/>
      <c r="G280" s="113"/>
      <c r="H280" s="113"/>
      <c r="I280" s="94"/>
      <c r="J280" s="94"/>
      <c r="K280" s="94"/>
    </row>
    <row r="281" spans="2:11">
      <c r="B281" s="93"/>
      <c r="C281" s="94"/>
      <c r="D281" s="113"/>
      <c r="E281" s="113"/>
      <c r="F281" s="113"/>
      <c r="G281" s="113"/>
      <c r="H281" s="113"/>
      <c r="I281" s="94"/>
      <c r="J281" s="94"/>
      <c r="K281" s="94"/>
    </row>
    <row r="282" spans="2:11">
      <c r="B282" s="93"/>
      <c r="C282" s="94"/>
      <c r="D282" s="113"/>
      <c r="E282" s="113"/>
      <c r="F282" s="113"/>
      <c r="G282" s="113"/>
      <c r="H282" s="113"/>
      <c r="I282" s="94"/>
      <c r="J282" s="94"/>
      <c r="K282" s="94"/>
    </row>
    <row r="283" spans="2:11">
      <c r="B283" s="93"/>
      <c r="C283" s="94"/>
      <c r="D283" s="113"/>
      <c r="E283" s="113"/>
      <c r="F283" s="113"/>
      <c r="G283" s="113"/>
      <c r="H283" s="113"/>
      <c r="I283" s="94"/>
      <c r="J283" s="94"/>
      <c r="K283" s="94"/>
    </row>
    <row r="284" spans="2:11">
      <c r="B284" s="93"/>
      <c r="C284" s="94"/>
      <c r="D284" s="113"/>
      <c r="E284" s="113"/>
      <c r="F284" s="113"/>
      <c r="G284" s="113"/>
      <c r="H284" s="113"/>
      <c r="I284" s="94"/>
      <c r="J284" s="94"/>
      <c r="K284" s="94"/>
    </row>
    <row r="285" spans="2:11">
      <c r="B285" s="93"/>
      <c r="C285" s="94"/>
      <c r="D285" s="113"/>
      <c r="E285" s="113"/>
      <c r="F285" s="113"/>
      <c r="G285" s="113"/>
      <c r="H285" s="113"/>
      <c r="I285" s="94"/>
      <c r="J285" s="94"/>
      <c r="K285" s="94"/>
    </row>
    <row r="286" spans="2:11">
      <c r="B286" s="93"/>
      <c r="C286" s="94"/>
      <c r="D286" s="113"/>
      <c r="E286" s="113"/>
      <c r="F286" s="113"/>
      <c r="G286" s="113"/>
      <c r="H286" s="113"/>
      <c r="I286" s="94"/>
      <c r="J286" s="94"/>
      <c r="K286" s="94"/>
    </row>
    <row r="287" spans="2:11">
      <c r="B287" s="93"/>
      <c r="C287" s="94"/>
      <c r="D287" s="113"/>
      <c r="E287" s="113"/>
      <c r="F287" s="113"/>
      <c r="G287" s="113"/>
      <c r="H287" s="113"/>
      <c r="I287" s="94"/>
      <c r="J287" s="94"/>
      <c r="K287" s="94"/>
    </row>
    <row r="288" spans="2:11">
      <c r="B288" s="93"/>
      <c r="C288" s="94"/>
      <c r="D288" s="113"/>
      <c r="E288" s="113"/>
      <c r="F288" s="113"/>
      <c r="G288" s="113"/>
      <c r="H288" s="113"/>
      <c r="I288" s="94"/>
      <c r="J288" s="94"/>
      <c r="K288" s="94"/>
    </row>
    <row r="289" spans="2:11">
      <c r="B289" s="93"/>
      <c r="C289" s="94"/>
      <c r="D289" s="113"/>
      <c r="E289" s="113"/>
      <c r="F289" s="113"/>
      <c r="G289" s="113"/>
      <c r="H289" s="113"/>
      <c r="I289" s="94"/>
      <c r="J289" s="94"/>
      <c r="K289" s="94"/>
    </row>
    <row r="290" spans="2:11">
      <c r="B290" s="93"/>
      <c r="C290" s="94"/>
      <c r="D290" s="113"/>
      <c r="E290" s="113"/>
      <c r="F290" s="113"/>
      <c r="G290" s="113"/>
      <c r="H290" s="113"/>
      <c r="I290" s="94"/>
      <c r="J290" s="94"/>
      <c r="K290" s="94"/>
    </row>
    <row r="291" spans="2:11">
      <c r="B291" s="93"/>
      <c r="C291" s="94"/>
      <c r="D291" s="113"/>
      <c r="E291" s="113"/>
      <c r="F291" s="113"/>
      <c r="G291" s="113"/>
      <c r="H291" s="113"/>
      <c r="I291" s="94"/>
      <c r="J291" s="94"/>
      <c r="K291" s="94"/>
    </row>
    <row r="292" spans="2:11">
      <c r="B292" s="93"/>
      <c r="C292" s="94"/>
      <c r="D292" s="113"/>
      <c r="E292" s="113"/>
      <c r="F292" s="113"/>
      <c r="G292" s="113"/>
      <c r="H292" s="113"/>
      <c r="I292" s="94"/>
      <c r="J292" s="94"/>
      <c r="K292" s="94"/>
    </row>
    <row r="293" spans="2:11">
      <c r="B293" s="93"/>
      <c r="C293" s="94"/>
      <c r="D293" s="113"/>
      <c r="E293" s="113"/>
      <c r="F293" s="113"/>
      <c r="G293" s="113"/>
      <c r="H293" s="113"/>
      <c r="I293" s="94"/>
      <c r="J293" s="94"/>
      <c r="K293" s="94"/>
    </row>
    <row r="294" spans="2:11">
      <c r="B294" s="93"/>
      <c r="C294" s="94"/>
      <c r="D294" s="113"/>
      <c r="E294" s="113"/>
      <c r="F294" s="113"/>
      <c r="G294" s="113"/>
      <c r="H294" s="113"/>
      <c r="I294" s="94"/>
      <c r="J294" s="94"/>
      <c r="K294" s="94"/>
    </row>
    <row r="295" spans="2:11">
      <c r="B295" s="93"/>
      <c r="C295" s="94"/>
      <c r="D295" s="113"/>
      <c r="E295" s="113"/>
      <c r="F295" s="113"/>
      <c r="G295" s="113"/>
      <c r="H295" s="113"/>
      <c r="I295" s="94"/>
      <c r="J295" s="94"/>
      <c r="K295" s="94"/>
    </row>
    <row r="296" spans="2:11">
      <c r="B296" s="93"/>
      <c r="C296" s="94"/>
      <c r="D296" s="113"/>
      <c r="E296" s="113"/>
      <c r="F296" s="113"/>
      <c r="G296" s="113"/>
      <c r="H296" s="113"/>
      <c r="I296" s="94"/>
      <c r="J296" s="94"/>
      <c r="K296" s="94"/>
    </row>
    <row r="297" spans="2:11">
      <c r="B297" s="93"/>
      <c r="C297" s="94"/>
      <c r="D297" s="113"/>
      <c r="E297" s="113"/>
      <c r="F297" s="113"/>
      <c r="G297" s="113"/>
      <c r="H297" s="113"/>
      <c r="I297" s="94"/>
      <c r="J297" s="94"/>
      <c r="K297" s="94"/>
    </row>
    <row r="298" spans="2:11">
      <c r="B298" s="93"/>
      <c r="C298" s="94"/>
      <c r="D298" s="113"/>
      <c r="E298" s="113"/>
      <c r="F298" s="113"/>
      <c r="G298" s="113"/>
      <c r="H298" s="113"/>
      <c r="I298" s="94"/>
      <c r="J298" s="94"/>
      <c r="K298" s="94"/>
    </row>
    <row r="299" spans="2:11">
      <c r="B299" s="93"/>
      <c r="C299" s="94"/>
      <c r="D299" s="113"/>
      <c r="E299" s="113"/>
      <c r="F299" s="113"/>
      <c r="G299" s="113"/>
      <c r="H299" s="113"/>
      <c r="I299" s="94"/>
      <c r="J299" s="94"/>
      <c r="K299" s="94"/>
    </row>
    <row r="300" spans="2:11">
      <c r="B300" s="93"/>
      <c r="C300" s="94"/>
      <c r="D300" s="113"/>
      <c r="E300" s="113"/>
      <c r="F300" s="113"/>
      <c r="G300" s="113"/>
      <c r="H300" s="113"/>
      <c r="I300" s="94"/>
      <c r="J300" s="94"/>
      <c r="K300" s="94"/>
    </row>
    <row r="301" spans="2:11">
      <c r="B301" s="93"/>
      <c r="C301" s="94"/>
      <c r="D301" s="113"/>
      <c r="E301" s="113"/>
      <c r="F301" s="113"/>
      <c r="G301" s="113"/>
      <c r="H301" s="113"/>
      <c r="I301" s="94"/>
      <c r="J301" s="94"/>
      <c r="K301" s="94"/>
    </row>
    <row r="302" spans="2:11">
      <c r="B302" s="93"/>
      <c r="C302" s="94"/>
      <c r="D302" s="113"/>
      <c r="E302" s="113"/>
      <c r="F302" s="113"/>
      <c r="G302" s="113"/>
      <c r="H302" s="113"/>
      <c r="I302" s="94"/>
      <c r="J302" s="94"/>
      <c r="K302" s="94"/>
    </row>
    <row r="303" spans="2:11">
      <c r="B303" s="93"/>
      <c r="C303" s="94"/>
      <c r="D303" s="113"/>
      <c r="E303" s="113"/>
      <c r="F303" s="113"/>
      <c r="G303" s="113"/>
      <c r="H303" s="113"/>
      <c r="I303" s="94"/>
      <c r="J303" s="94"/>
      <c r="K303" s="94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4" type="noConversion"/>
  <conditionalFormatting sqref="B12:B13">
    <cfRule type="cellIs" dxfId="1" priority="2" operator="equal">
      <formula>"NR3"</formula>
    </cfRule>
  </conditionalFormatting>
  <conditionalFormatting sqref="B12:B13">
    <cfRule type="containsText" dxfId="0" priority="1" operator="containsText" text="הפרשה ">
      <formula>NOT(ISERROR(SEARCH("הפרשה ",B12)))</formula>
    </cfRule>
  </conditionalFormatting>
  <dataValidations count="3">
    <dataValidation allowBlank="1" showInputMessage="1" showErrorMessage="1" sqref="D21:K27 A1:A20 B14:H20 C5:C11 B1:B11 A21:C1048576 D1:H11 I1:K20 L18:XFD27 L1:XFD16 D28:XFD1048576"/>
    <dataValidation type="list" allowBlank="1" showInputMessage="1" showErrorMessage="1" sqref="G12:G13">
      <formula1>#REF!</formula1>
    </dataValidation>
    <dataValidation type="list" allowBlank="1" showInputMessage="1" showErrorMessage="1" sqref="E12:E13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F967"/>
  <sheetViews>
    <sheetView rightToLeft="1" workbookViewId="0">
      <selection activeCell="C20" sqref="C20"/>
    </sheetView>
  </sheetViews>
  <sheetFormatPr defaultColWidth="9.140625" defaultRowHeight="18"/>
  <cols>
    <col min="1" max="1" width="6.28515625" style="1" customWidth="1"/>
    <col min="2" max="2" width="58.42578125" style="2" bestFit="1" customWidth="1"/>
    <col min="3" max="3" width="38.85546875" style="1" customWidth="1"/>
    <col min="4" max="4" width="11.85546875" style="1" customWidth="1"/>
    <col min="5" max="16384" width="9.140625" style="1"/>
  </cols>
  <sheetData>
    <row r="1" spans="2:6">
      <c r="B1" s="46" t="s">
        <v>145</v>
      </c>
      <c r="C1" s="46" t="s" vm="1">
        <v>228</v>
      </c>
    </row>
    <row r="2" spans="2:6">
      <c r="B2" s="46" t="s">
        <v>144</v>
      </c>
      <c r="C2" s="46" t="s">
        <v>229</v>
      </c>
    </row>
    <row r="3" spans="2:6">
      <c r="B3" s="46" t="s">
        <v>146</v>
      </c>
      <c r="C3" s="46" t="s">
        <v>230</v>
      </c>
    </row>
    <row r="4" spans="2:6">
      <c r="B4" s="46" t="s">
        <v>147</v>
      </c>
      <c r="C4" s="46">
        <v>12152</v>
      </c>
    </row>
    <row r="6" spans="2:6" ht="26.25" customHeight="1">
      <c r="B6" s="133" t="s">
        <v>179</v>
      </c>
      <c r="C6" s="134"/>
      <c r="D6" s="135"/>
    </row>
    <row r="7" spans="2:6" s="3" customFormat="1" ht="31.5">
      <c r="B7" s="47" t="s">
        <v>116</v>
      </c>
      <c r="C7" s="52" t="s">
        <v>108</v>
      </c>
      <c r="D7" s="53" t="s">
        <v>107</v>
      </c>
    </row>
    <row r="8" spans="2:6" s="3" customFormat="1">
      <c r="B8" s="14"/>
      <c r="C8" s="31" t="s">
        <v>207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80" t="s">
        <v>3174</v>
      </c>
      <c r="C10" s="83">
        <v>8822.5017374437684</v>
      </c>
      <c r="D10" s="80"/>
    </row>
    <row r="11" spans="2:6">
      <c r="B11" s="79" t="s">
        <v>27</v>
      </c>
      <c r="C11" s="83">
        <v>2292.8268279045178</v>
      </c>
      <c r="D11" s="99"/>
    </row>
    <row r="12" spans="2:6">
      <c r="B12" s="86" t="s">
        <v>3175</v>
      </c>
      <c r="C12" s="90">
        <v>63.08</v>
      </c>
      <c r="D12" s="101">
        <v>48274</v>
      </c>
      <c r="E12" s="3"/>
      <c r="F12" s="3"/>
    </row>
    <row r="13" spans="2:6">
      <c r="B13" s="86" t="s">
        <v>3176</v>
      </c>
      <c r="C13" s="90">
        <v>36.82</v>
      </c>
      <c r="D13" s="101">
        <v>48274</v>
      </c>
      <c r="E13" s="3"/>
      <c r="F13" s="3"/>
    </row>
    <row r="14" spans="2:6">
      <c r="B14" s="86" t="s">
        <v>3177</v>
      </c>
      <c r="C14" s="90">
        <v>156.30000000000001</v>
      </c>
      <c r="D14" s="101">
        <v>48297</v>
      </c>
    </row>
    <row r="15" spans="2:6">
      <c r="B15" s="86" t="s">
        <v>3178</v>
      </c>
      <c r="C15" s="90">
        <v>0.28999999999999998</v>
      </c>
      <c r="D15" s="101">
        <v>47907</v>
      </c>
      <c r="E15" s="3"/>
      <c r="F15" s="3"/>
    </row>
    <row r="16" spans="2:6">
      <c r="B16" s="86" t="s">
        <v>3179</v>
      </c>
      <c r="C16" s="90">
        <v>13.65</v>
      </c>
      <c r="D16" s="101">
        <v>47848</v>
      </c>
      <c r="E16" s="3"/>
      <c r="F16" s="3"/>
    </row>
    <row r="17" spans="2:4">
      <c r="B17" s="86" t="s">
        <v>3180</v>
      </c>
      <c r="C17" s="90">
        <v>0.51</v>
      </c>
      <c r="D17" s="101">
        <v>47848</v>
      </c>
    </row>
    <row r="18" spans="2:4">
      <c r="B18" s="86" t="s">
        <v>3181</v>
      </c>
      <c r="C18" s="90">
        <v>200.29</v>
      </c>
      <c r="D18" s="101">
        <v>47969</v>
      </c>
    </row>
    <row r="19" spans="2:4">
      <c r="B19" s="86" t="s">
        <v>3182</v>
      </c>
      <c r="C19" s="90">
        <v>98.04</v>
      </c>
      <c r="D19" s="101">
        <v>48700</v>
      </c>
    </row>
    <row r="20" spans="2:4">
      <c r="B20" s="86" t="s">
        <v>3183</v>
      </c>
      <c r="C20" s="90">
        <v>132.11000000000001</v>
      </c>
      <c r="D20" s="101">
        <v>48233</v>
      </c>
    </row>
    <row r="21" spans="2:4">
      <c r="B21" s="86" t="s">
        <v>3184</v>
      </c>
      <c r="C21" s="90">
        <v>40.43</v>
      </c>
      <c r="D21" s="101">
        <v>48212</v>
      </c>
    </row>
    <row r="22" spans="2:4">
      <c r="B22" s="86" t="s">
        <v>3185</v>
      </c>
      <c r="C22" s="90">
        <v>0.63</v>
      </c>
      <c r="D22" s="101">
        <v>47566</v>
      </c>
    </row>
    <row r="23" spans="2:4">
      <c r="B23" s="86" t="s">
        <v>3186</v>
      </c>
      <c r="C23" s="90">
        <v>33.31</v>
      </c>
      <c r="D23" s="101">
        <v>48212</v>
      </c>
    </row>
    <row r="24" spans="2:4">
      <c r="B24" s="86" t="s">
        <v>3187</v>
      </c>
      <c r="C24" s="90">
        <v>0.46</v>
      </c>
      <c r="D24" s="101">
        <v>48297</v>
      </c>
    </row>
    <row r="25" spans="2:4">
      <c r="B25" s="86" t="s">
        <v>3251</v>
      </c>
      <c r="C25" s="90">
        <v>108.66750349956099</v>
      </c>
      <c r="D25" s="101">
        <v>46698</v>
      </c>
    </row>
    <row r="26" spans="2:4">
      <c r="B26" s="86" t="s">
        <v>3252</v>
      </c>
      <c r="C26" s="90">
        <v>289.00578000000002</v>
      </c>
      <c r="D26" s="101">
        <v>46022</v>
      </c>
    </row>
    <row r="27" spans="2:4">
      <c r="B27" s="86" t="s">
        <v>3253</v>
      </c>
      <c r="C27" s="90">
        <v>9.2042831932677487</v>
      </c>
      <c r="D27" s="101">
        <v>45016</v>
      </c>
    </row>
    <row r="28" spans="2:4">
      <c r="B28" s="86" t="s">
        <v>3254</v>
      </c>
      <c r="C28" s="90">
        <v>11.954335308115001</v>
      </c>
      <c r="D28" s="101">
        <v>45981</v>
      </c>
    </row>
    <row r="29" spans="2:4">
      <c r="B29" s="86" t="s">
        <v>3255</v>
      </c>
      <c r="C29" s="90">
        <v>303.81994099056186</v>
      </c>
      <c r="D29" s="101">
        <v>46871</v>
      </c>
    </row>
    <row r="30" spans="2:4">
      <c r="B30" s="86" t="s">
        <v>3256</v>
      </c>
      <c r="C30" s="90">
        <v>8.6684238369046991</v>
      </c>
      <c r="D30" s="101">
        <v>48482</v>
      </c>
    </row>
    <row r="31" spans="2:4">
      <c r="B31" s="86" t="s">
        <v>3257</v>
      </c>
      <c r="C31" s="90">
        <v>31.713994828642555</v>
      </c>
      <c r="D31" s="101">
        <v>51774</v>
      </c>
    </row>
    <row r="32" spans="2:4">
      <c r="B32" s="86" t="s">
        <v>3258</v>
      </c>
      <c r="C32" s="90">
        <v>55.475356310941748</v>
      </c>
      <c r="D32" s="101">
        <v>46253</v>
      </c>
    </row>
    <row r="33" spans="2:4">
      <c r="B33" s="86" t="s">
        <v>3259</v>
      </c>
      <c r="C33" s="90">
        <v>217.57725556284402</v>
      </c>
      <c r="D33" s="101">
        <v>46022</v>
      </c>
    </row>
    <row r="34" spans="2:4">
      <c r="B34" s="86" t="s">
        <v>3260</v>
      </c>
      <c r="C34" s="90">
        <v>3.2288202904049998</v>
      </c>
      <c r="D34" s="101">
        <v>48844</v>
      </c>
    </row>
    <row r="35" spans="2:4">
      <c r="B35" s="86" t="s">
        <v>3261</v>
      </c>
      <c r="C35" s="90">
        <v>6.1582269163094505</v>
      </c>
      <c r="D35" s="101">
        <v>45016</v>
      </c>
    </row>
    <row r="36" spans="2:4">
      <c r="B36" s="86" t="s">
        <v>3262</v>
      </c>
      <c r="C36" s="90">
        <v>392.7836604411462</v>
      </c>
      <c r="D36" s="101">
        <v>45935</v>
      </c>
    </row>
    <row r="37" spans="2:4">
      <c r="B37" s="86" t="s">
        <v>3263</v>
      </c>
      <c r="C37" s="90">
        <v>12.733996725818301</v>
      </c>
      <c r="D37" s="101">
        <v>52047</v>
      </c>
    </row>
    <row r="38" spans="2:4">
      <c r="B38" s="86" t="s">
        <v>3264</v>
      </c>
      <c r="C38" s="90">
        <v>65.91525</v>
      </c>
      <c r="D38" s="101">
        <v>45363</v>
      </c>
    </row>
    <row r="39" spans="2:4">
      <c r="B39" s="79" t="s">
        <v>42</v>
      </c>
      <c r="C39" s="83">
        <v>6529.6749095392506</v>
      </c>
      <c r="D39" s="99"/>
    </row>
    <row r="40" spans="2:4">
      <c r="B40" s="86" t="s">
        <v>3188</v>
      </c>
      <c r="C40" s="90">
        <v>150.65</v>
      </c>
      <c r="D40" s="101">
        <v>48366</v>
      </c>
    </row>
    <row r="41" spans="2:4">
      <c r="B41" s="86" t="s">
        <v>3189</v>
      </c>
      <c r="C41" s="90">
        <v>134.84</v>
      </c>
      <c r="D41" s="101">
        <v>48914</v>
      </c>
    </row>
    <row r="42" spans="2:4">
      <c r="B42" s="86" t="s">
        <v>3190</v>
      </c>
      <c r="C42" s="90">
        <v>28.38</v>
      </c>
      <c r="D42" s="101">
        <v>47467</v>
      </c>
    </row>
    <row r="43" spans="2:4">
      <c r="B43" s="86" t="s">
        <v>3191</v>
      </c>
      <c r="C43" s="90">
        <v>55.12</v>
      </c>
      <c r="D43" s="101">
        <v>47848</v>
      </c>
    </row>
    <row r="44" spans="2:4">
      <c r="B44" s="86" t="s">
        <v>3192</v>
      </c>
      <c r="C44" s="90">
        <v>175.17</v>
      </c>
      <c r="D44" s="101">
        <v>47398</v>
      </c>
    </row>
    <row r="45" spans="2:4">
      <c r="B45" s="86" t="s">
        <v>3193</v>
      </c>
      <c r="C45" s="90">
        <v>86.69</v>
      </c>
      <c r="D45" s="101">
        <v>48054</v>
      </c>
    </row>
    <row r="46" spans="2:4">
      <c r="B46" s="86" t="s">
        <v>3194</v>
      </c>
      <c r="C46" s="90">
        <v>188.42</v>
      </c>
      <c r="D46" s="101">
        <v>48757</v>
      </c>
    </row>
    <row r="47" spans="2:4">
      <c r="B47" s="86" t="s">
        <v>3195</v>
      </c>
      <c r="C47" s="90">
        <v>170.84</v>
      </c>
      <c r="D47" s="101">
        <v>47301</v>
      </c>
    </row>
    <row r="48" spans="2:4">
      <c r="B48" s="86" t="s">
        <v>3196</v>
      </c>
      <c r="C48" s="90">
        <v>107.5</v>
      </c>
      <c r="D48" s="101">
        <v>47301</v>
      </c>
    </row>
    <row r="49" spans="2:4">
      <c r="B49" s="86" t="s">
        <v>3197</v>
      </c>
      <c r="C49" s="90">
        <v>0.47</v>
      </c>
      <c r="D49" s="101">
        <v>48122</v>
      </c>
    </row>
    <row r="50" spans="2:4">
      <c r="B50" s="86" t="s">
        <v>3198</v>
      </c>
      <c r="C50" s="90">
        <v>130.25</v>
      </c>
      <c r="D50" s="101">
        <v>48395</v>
      </c>
    </row>
    <row r="51" spans="2:4">
      <c r="B51" s="86" t="s">
        <v>3199</v>
      </c>
      <c r="C51" s="90">
        <v>244.11</v>
      </c>
      <c r="D51" s="101">
        <v>48365</v>
      </c>
    </row>
    <row r="52" spans="2:4">
      <c r="B52" s="86" t="s">
        <v>3200</v>
      </c>
      <c r="C52" s="90">
        <v>65.13</v>
      </c>
      <c r="D52" s="101">
        <v>48395</v>
      </c>
    </row>
    <row r="53" spans="2:4">
      <c r="B53" s="86" t="s">
        <v>3201</v>
      </c>
      <c r="C53" s="90">
        <v>116.56</v>
      </c>
      <c r="D53" s="101">
        <v>46753</v>
      </c>
    </row>
    <row r="54" spans="2:4">
      <c r="B54" s="86" t="s">
        <v>3202</v>
      </c>
      <c r="C54" s="90">
        <v>173.73</v>
      </c>
      <c r="D54" s="101">
        <v>49427</v>
      </c>
    </row>
    <row r="55" spans="2:4">
      <c r="B55" s="86" t="s">
        <v>3203</v>
      </c>
      <c r="C55" s="90">
        <v>146.35</v>
      </c>
      <c r="D55" s="101">
        <v>46149</v>
      </c>
    </row>
    <row r="56" spans="2:4">
      <c r="B56" s="86" t="s">
        <v>3204</v>
      </c>
      <c r="C56" s="90">
        <v>464.05</v>
      </c>
      <c r="D56" s="101">
        <v>47665</v>
      </c>
    </row>
    <row r="57" spans="2:4">
      <c r="B57" s="86" t="s">
        <v>3205</v>
      </c>
      <c r="C57" s="90">
        <v>212.2</v>
      </c>
      <c r="D57" s="101">
        <v>46752</v>
      </c>
    </row>
    <row r="58" spans="2:4">
      <c r="B58" s="86" t="s">
        <v>3206</v>
      </c>
      <c r="C58" s="90">
        <v>205.13</v>
      </c>
      <c r="D58" s="101">
        <v>48332</v>
      </c>
    </row>
    <row r="59" spans="2:4">
      <c r="B59" s="86" t="s">
        <v>3207</v>
      </c>
      <c r="C59" s="90">
        <v>20.12</v>
      </c>
      <c r="D59" s="101">
        <v>48466</v>
      </c>
    </row>
    <row r="60" spans="2:4">
      <c r="B60" s="86" t="s">
        <v>3208</v>
      </c>
      <c r="C60" s="90">
        <v>15.13</v>
      </c>
      <c r="D60" s="101">
        <v>48466</v>
      </c>
    </row>
    <row r="61" spans="2:4">
      <c r="B61" s="86" t="s">
        <v>3209</v>
      </c>
      <c r="C61" s="90">
        <v>5.4</v>
      </c>
      <c r="D61" s="101">
        <v>48319</v>
      </c>
    </row>
    <row r="62" spans="2:4">
      <c r="B62" s="86" t="s">
        <v>3210</v>
      </c>
      <c r="C62" s="90">
        <v>0.25</v>
      </c>
      <c r="D62" s="101">
        <v>47453</v>
      </c>
    </row>
    <row r="63" spans="2:4">
      <c r="B63" s="86" t="s">
        <v>3211</v>
      </c>
      <c r="C63" s="90">
        <v>59.71</v>
      </c>
      <c r="D63" s="101">
        <v>45930</v>
      </c>
    </row>
    <row r="64" spans="2:4">
      <c r="B64" s="86" t="s">
        <v>3212</v>
      </c>
      <c r="C64" s="90">
        <v>680.94</v>
      </c>
      <c r="D64" s="101">
        <v>47665</v>
      </c>
    </row>
    <row r="65" spans="2:4">
      <c r="B65" s="86" t="s">
        <v>3213</v>
      </c>
      <c r="C65" s="90">
        <v>90.65</v>
      </c>
      <c r="D65" s="101">
        <v>47987</v>
      </c>
    </row>
    <row r="66" spans="2:4">
      <c r="B66" s="86" t="s">
        <v>3214</v>
      </c>
      <c r="C66" s="90">
        <v>256.83</v>
      </c>
      <c r="D66" s="101">
        <v>47735</v>
      </c>
    </row>
    <row r="67" spans="2:4">
      <c r="B67" s="86" t="s">
        <v>3215</v>
      </c>
      <c r="C67" s="90">
        <v>7.5</v>
      </c>
      <c r="D67" s="101">
        <v>48151</v>
      </c>
    </row>
    <row r="68" spans="2:4">
      <c r="B68" s="86" t="s">
        <v>3216</v>
      </c>
      <c r="C68" s="90">
        <v>131.53</v>
      </c>
      <c r="D68" s="101">
        <v>47848</v>
      </c>
    </row>
    <row r="69" spans="2:4">
      <c r="B69" s="86" t="s">
        <v>3217</v>
      </c>
      <c r="C69" s="90">
        <v>53.36</v>
      </c>
      <c r="D69" s="101">
        <v>46573</v>
      </c>
    </row>
    <row r="70" spans="2:4">
      <c r="B70" s="86" t="s">
        <v>3218</v>
      </c>
      <c r="C70" s="90">
        <v>179.61</v>
      </c>
      <c r="D70" s="101">
        <v>47832</v>
      </c>
    </row>
    <row r="71" spans="2:4">
      <c r="B71" s="86" t="s">
        <v>3219</v>
      </c>
      <c r="C71" s="90">
        <v>217.96</v>
      </c>
      <c r="D71" s="101">
        <v>48121</v>
      </c>
    </row>
    <row r="72" spans="2:4">
      <c r="B72" s="86" t="s">
        <v>3220</v>
      </c>
      <c r="C72" s="90">
        <v>70.72</v>
      </c>
      <c r="D72" s="101">
        <v>48121</v>
      </c>
    </row>
    <row r="73" spans="2:4">
      <c r="B73" s="86" t="s">
        <v>3221</v>
      </c>
      <c r="C73" s="90">
        <v>24.85</v>
      </c>
      <c r="D73" s="101">
        <v>48029</v>
      </c>
    </row>
    <row r="74" spans="2:4">
      <c r="B74" s="86" t="s">
        <v>3222</v>
      </c>
      <c r="C74" s="90">
        <v>25.33</v>
      </c>
      <c r="D74" s="101">
        <v>48294</v>
      </c>
    </row>
    <row r="75" spans="2:4">
      <c r="B75" s="86" t="s">
        <v>3223</v>
      </c>
      <c r="C75" s="90">
        <v>0.05</v>
      </c>
      <c r="D75" s="101">
        <v>50405</v>
      </c>
    </row>
    <row r="76" spans="2:4">
      <c r="B76" s="86" t="s">
        <v>3224</v>
      </c>
      <c r="C76" s="90">
        <v>44.33</v>
      </c>
      <c r="D76" s="101">
        <v>50405</v>
      </c>
    </row>
    <row r="77" spans="2:4">
      <c r="B77" s="86" t="s">
        <v>3225</v>
      </c>
      <c r="C77" s="90">
        <v>120.19</v>
      </c>
      <c r="D77" s="101">
        <v>46660</v>
      </c>
    </row>
    <row r="78" spans="2:4">
      <c r="B78" s="86" t="s">
        <v>3226</v>
      </c>
      <c r="C78" s="90">
        <v>35.31</v>
      </c>
      <c r="D78" s="101">
        <v>47301</v>
      </c>
    </row>
    <row r="79" spans="2:4">
      <c r="B79" s="86" t="s">
        <v>3227</v>
      </c>
      <c r="C79" s="90">
        <v>128.08000000000001</v>
      </c>
      <c r="D79" s="101">
        <v>48176</v>
      </c>
    </row>
    <row r="80" spans="2:4">
      <c r="B80" s="86" t="s">
        <v>3228</v>
      </c>
      <c r="C80" s="90">
        <v>186.05</v>
      </c>
      <c r="D80" s="101">
        <v>48234</v>
      </c>
    </row>
    <row r="81" spans="2:4">
      <c r="B81" s="86" t="s">
        <v>3229</v>
      </c>
      <c r="C81" s="90">
        <v>29.45</v>
      </c>
      <c r="D81" s="101">
        <v>47467</v>
      </c>
    </row>
    <row r="82" spans="2:4">
      <c r="B82" s="86" t="s">
        <v>3230</v>
      </c>
      <c r="C82" s="90">
        <v>96.77</v>
      </c>
      <c r="D82" s="101">
        <v>47599</v>
      </c>
    </row>
    <row r="83" spans="2:4">
      <c r="B83" s="86" t="s">
        <v>3231</v>
      </c>
      <c r="C83" s="90">
        <v>0.17</v>
      </c>
      <c r="D83" s="101">
        <v>46082</v>
      </c>
    </row>
    <row r="84" spans="2:4">
      <c r="B84" s="86" t="s">
        <v>3232</v>
      </c>
      <c r="C84" s="90">
        <v>60.41</v>
      </c>
      <c r="D84" s="101">
        <v>47236</v>
      </c>
    </row>
    <row r="85" spans="2:4">
      <c r="B85" s="86" t="s">
        <v>3233</v>
      </c>
      <c r="C85" s="90">
        <v>37.79</v>
      </c>
      <c r="D85" s="101">
        <v>47848</v>
      </c>
    </row>
    <row r="86" spans="2:4">
      <c r="B86" s="86" t="s">
        <v>3234</v>
      </c>
      <c r="C86" s="90">
        <v>49.87</v>
      </c>
      <c r="D86" s="101">
        <v>48942</v>
      </c>
    </row>
    <row r="87" spans="2:4">
      <c r="B87" s="86" t="s">
        <v>3235</v>
      </c>
      <c r="C87" s="90">
        <v>69.3</v>
      </c>
      <c r="D87" s="101">
        <v>48942</v>
      </c>
    </row>
    <row r="88" spans="2:4">
      <c r="B88" s="86" t="s">
        <v>3236</v>
      </c>
      <c r="C88" s="90">
        <v>262</v>
      </c>
      <c r="D88" s="101">
        <v>49405</v>
      </c>
    </row>
    <row r="89" spans="2:4">
      <c r="B89" s="86" t="s">
        <v>3237</v>
      </c>
      <c r="C89" s="90">
        <v>103.43</v>
      </c>
      <c r="D89" s="101">
        <v>46742</v>
      </c>
    </row>
    <row r="90" spans="2:4">
      <c r="B90" s="86" t="s">
        <v>3238</v>
      </c>
      <c r="C90" s="90">
        <v>53.53</v>
      </c>
      <c r="D90" s="101">
        <v>46112</v>
      </c>
    </row>
    <row r="91" spans="2:4">
      <c r="B91" s="86" t="s">
        <v>3239</v>
      </c>
      <c r="C91" s="90">
        <v>314.29000000000002</v>
      </c>
      <c r="D91" s="101">
        <v>46722</v>
      </c>
    </row>
    <row r="92" spans="2:4">
      <c r="B92" s="86" t="s">
        <v>3240</v>
      </c>
      <c r="C92" s="90">
        <v>0.48</v>
      </c>
      <c r="D92" s="101">
        <v>48030</v>
      </c>
    </row>
    <row r="93" spans="2:4">
      <c r="B93" s="86" t="s">
        <v>3265</v>
      </c>
      <c r="C93" s="90">
        <v>30.839281513729219</v>
      </c>
      <c r="D93" s="101">
        <v>45515</v>
      </c>
    </row>
    <row r="94" spans="2:4">
      <c r="B94" s="86" t="s">
        <v>3266</v>
      </c>
      <c r="C94" s="90">
        <v>5.1136200000000001</v>
      </c>
      <c r="D94" s="101">
        <v>45615</v>
      </c>
    </row>
    <row r="95" spans="2:4">
      <c r="B95" s="86" t="s">
        <v>3267</v>
      </c>
      <c r="C95" s="90">
        <v>74.669243890148323</v>
      </c>
      <c r="D95" s="101">
        <v>46418</v>
      </c>
    </row>
    <row r="96" spans="2:4">
      <c r="B96" s="86" t="s">
        <v>3268</v>
      </c>
      <c r="C96" s="90">
        <v>0.77379691487357005</v>
      </c>
      <c r="D96" s="101">
        <v>45126</v>
      </c>
    </row>
    <row r="97" spans="2:4">
      <c r="B97" s="86" t="s">
        <v>3269</v>
      </c>
      <c r="C97" s="90">
        <v>3.4336799529612301</v>
      </c>
      <c r="D97" s="101">
        <v>45371</v>
      </c>
    </row>
    <row r="98" spans="2:4">
      <c r="B98" s="86" t="s">
        <v>3270</v>
      </c>
      <c r="C98" s="90">
        <v>23.285079695862951</v>
      </c>
      <c r="D98" s="101">
        <v>45187</v>
      </c>
    </row>
    <row r="99" spans="2:4">
      <c r="B99" s="86" t="s">
        <v>3271</v>
      </c>
      <c r="C99" s="90">
        <v>39.206636956555393</v>
      </c>
      <c r="D99" s="101">
        <v>45602</v>
      </c>
    </row>
    <row r="100" spans="2:4">
      <c r="B100" s="86" t="s">
        <v>3272</v>
      </c>
      <c r="C100" s="90">
        <v>17.54712920783242</v>
      </c>
      <c r="D100" s="101">
        <v>44986</v>
      </c>
    </row>
    <row r="101" spans="2:4">
      <c r="B101" s="86" t="s">
        <v>3273</v>
      </c>
      <c r="C101" s="90">
        <v>20.279283655604747</v>
      </c>
      <c r="D101" s="101">
        <v>45025</v>
      </c>
    </row>
    <row r="102" spans="2:4">
      <c r="B102" s="86" t="s">
        <v>3274</v>
      </c>
      <c r="C102" s="90">
        <v>11.450896368844869</v>
      </c>
      <c r="D102" s="101">
        <v>46014</v>
      </c>
    </row>
    <row r="103" spans="2:4">
      <c r="B103" s="86" t="s">
        <v>3275</v>
      </c>
      <c r="C103" s="90">
        <v>16.096261382837231</v>
      </c>
      <c r="D103" s="101">
        <v>45830</v>
      </c>
    </row>
    <row r="104" spans="2:4">
      <c r="B104" s="86" t="s">
        <v>3241</v>
      </c>
      <c r="C104" s="90">
        <v>16.096261382837231</v>
      </c>
      <c r="D104" s="101">
        <v>45830</v>
      </c>
    </row>
    <row r="105" spans="2:4">
      <c r="B105" s="87"/>
      <c r="C105" s="87"/>
      <c r="D105" s="87"/>
    </row>
    <row r="106" spans="2:4">
      <c r="B106" s="87"/>
      <c r="C106" s="87"/>
      <c r="D106" s="87"/>
    </row>
    <row r="107" spans="2:4">
      <c r="B107" s="87"/>
      <c r="C107" s="87"/>
      <c r="D107" s="87"/>
    </row>
    <row r="108" spans="2:4">
      <c r="B108" s="87"/>
      <c r="C108" s="87"/>
      <c r="D108" s="87"/>
    </row>
    <row r="109" spans="2:4">
      <c r="B109" s="87"/>
      <c r="C109" s="87"/>
      <c r="D109" s="87"/>
    </row>
    <row r="110" spans="2:4">
      <c r="B110" s="93"/>
      <c r="C110" s="94"/>
      <c r="D110" s="94"/>
    </row>
    <row r="111" spans="2:4">
      <c r="B111" s="93"/>
      <c r="C111" s="94"/>
      <c r="D111" s="94"/>
    </row>
    <row r="112" spans="2:4">
      <c r="B112" s="93"/>
      <c r="C112" s="94"/>
      <c r="D112" s="94"/>
    </row>
    <row r="113" spans="2:4">
      <c r="B113" s="93"/>
      <c r="C113" s="94"/>
      <c r="D113" s="94"/>
    </row>
    <row r="114" spans="2:4">
      <c r="B114" s="93"/>
      <c r="C114" s="94"/>
      <c r="D114" s="94"/>
    </row>
    <row r="115" spans="2:4">
      <c r="B115" s="93"/>
      <c r="C115" s="94"/>
      <c r="D115" s="94"/>
    </row>
    <row r="116" spans="2:4">
      <c r="B116" s="93"/>
      <c r="C116" s="94"/>
      <c r="D116" s="94"/>
    </row>
    <row r="117" spans="2:4">
      <c r="B117" s="93"/>
      <c r="C117" s="94"/>
      <c r="D117" s="94"/>
    </row>
    <row r="118" spans="2:4">
      <c r="B118" s="93"/>
      <c r="C118" s="94"/>
      <c r="D118" s="94"/>
    </row>
    <row r="119" spans="2:4">
      <c r="B119" s="93"/>
      <c r="C119" s="94"/>
      <c r="D119" s="94"/>
    </row>
    <row r="120" spans="2:4">
      <c r="B120" s="93"/>
      <c r="C120" s="94"/>
      <c r="D120" s="94"/>
    </row>
    <row r="121" spans="2:4">
      <c r="B121" s="93"/>
      <c r="C121" s="94"/>
      <c r="D121" s="94"/>
    </row>
    <row r="122" spans="2:4">
      <c r="B122" s="93"/>
      <c r="C122" s="94"/>
      <c r="D122" s="94"/>
    </row>
    <row r="123" spans="2:4">
      <c r="B123" s="93"/>
      <c r="C123" s="94"/>
      <c r="D123" s="94"/>
    </row>
    <row r="124" spans="2:4">
      <c r="B124" s="93"/>
      <c r="C124" s="94"/>
      <c r="D124" s="94"/>
    </row>
    <row r="125" spans="2:4">
      <c r="B125" s="93"/>
      <c r="C125" s="94"/>
      <c r="D125" s="94"/>
    </row>
    <row r="126" spans="2:4">
      <c r="B126" s="93"/>
      <c r="C126" s="94"/>
      <c r="D126" s="94"/>
    </row>
    <row r="127" spans="2:4">
      <c r="B127" s="93"/>
      <c r="C127" s="94"/>
      <c r="D127" s="94"/>
    </row>
    <row r="128" spans="2:4">
      <c r="B128" s="93"/>
      <c r="C128" s="94"/>
      <c r="D128" s="94"/>
    </row>
    <row r="129" spans="2:4">
      <c r="B129" s="93"/>
      <c r="C129" s="94"/>
      <c r="D129" s="94"/>
    </row>
    <row r="130" spans="2:4">
      <c r="B130" s="93"/>
      <c r="C130" s="94"/>
      <c r="D130" s="94"/>
    </row>
    <row r="131" spans="2:4">
      <c r="B131" s="93"/>
      <c r="C131" s="94"/>
      <c r="D131" s="94"/>
    </row>
    <row r="132" spans="2:4">
      <c r="B132" s="93"/>
      <c r="C132" s="94"/>
      <c r="D132" s="94"/>
    </row>
    <row r="133" spans="2:4">
      <c r="B133" s="93"/>
      <c r="C133" s="94"/>
      <c r="D133" s="94"/>
    </row>
    <row r="134" spans="2:4">
      <c r="B134" s="93"/>
      <c r="C134" s="94"/>
      <c r="D134" s="94"/>
    </row>
    <row r="135" spans="2:4">
      <c r="B135" s="93"/>
      <c r="C135" s="94"/>
      <c r="D135" s="94"/>
    </row>
    <row r="136" spans="2:4">
      <c r="B136" s="93"/>
      <c r="C136" s="94"/>
      <c r="D136" s="94"/>
    </row>
    <row r="137" spans="2:4">
      <c r="B137" s="93"/>
      <c r="C137" s="94"/>
      <c r="D137" s="94"/>
    </row>
    <row r="138" spans="2:4">
      <c r="B138" s="93"/>
      <c r="C138" s="94"/>
      <c r="D138" s="94"/>
    </row>
    <row r="139" spans="2:4">
      <c r="B139" s="93"/>
      <c r="C139" s="94"/>
      <c r="D139" s="94"/>
    </row>
    <row r="140" spans="2:4">
      <c r="B140" s="93"/>
      <c r="C140" s="94"/>
      <c r="D140" s="94"/>
    </row>
    <row r="141" spans="2:4">
      <c r="B141" s="93"/>
      <c r="C141" s="94"/>
      <c r="D141" s="94"/>
    </row>
    <row r="142" spans="2:4">
      <c r="B142" s="93"/>
      <c r="C142" s="94"/>
      <c r="D142" s="94"/>
    </row>
    <row r="143" spans="2:4">
      <c r="B143" s="93"/>
      <c r="C143" s="94"/>
      <c r="D143" s="94"/>
    </row>
    <row r="144" spans="2:4">
      <c r="B144" s="93"/>
      <c r="C144" s="94"/>
      <c r="D144" s="94"/>
    </row>
    <row r="145" spans="2:4">
      <c r="B145" s="93"/>
      <c r="C145" s="94"/>
      <c r="D145" s="94"/>
    </row>
    <row r="146" spans="2:4">
      <c r="B146" s="93"/>
      <c r="C146" s="94"/>
      <c r="D146" s="94"/>
    </row>
    <row r="147" spans="2:4">
      <c r="B147" s="93"/>
      <c r="C147" s="94"/>
      <c r="D147" s="94"/>
    </row>
    <row r="148" spans="2:4">
      <c r="B148" s="93"/>
      <c r="C148" s="94"/>
      <c r="D148" s="94"/>
    </row>
    <row r="149" spans="2:4">
      <c r="B149" s="93"/>
      <c r="C149" s="94"/>
      <c r="D149" s="94"/>
    </row>
    <row r="150" spans="2:4">
      <c r="B150" s="93"/>
      <c r="C150" s="94"/>
      <c r="D150" s="94"/>
    </row>
    <row r="151" spans="2:4">
      <c r="B151" s="93"/>
      <c r="C151" s="94"/>
      <c r="D151" s="94"/>
    </row>
    <row r="152" spans="2:4">
      <c r="B152" s="93"/>
      <c r="C152" s="94"/>
      <c r="D152" s="94"/>
    </row>
    <row r="153" spans="2:4">
      <c r="B153" s="93"/>
      <c r="C153" s="94"/>
      <c r="D153" s="94"/>
    </row>
    <row r="154" spans="2:4">
      <c r="B154" s="93"/>
      <c r="C154" s="94"/>
      <c r="D154" s="94"/>
    </row>
    <row r="155" spans="2:4">
      <c r="B155" s="93"/>
      <c r="C155" s="94"/>
      <c r="D155" s="94"/>
    </row>
    <row r="156" spans="2:4">
      <c r="B156" s="93"/>
      <c r="C156" s="94"/>
      <c r="D156" s="94"/>
    </row>
    <row r="157" spans="2:4">
      <c r="B157" s="93"/>
      <c r="C157" s="94"/>
      <c r="D157" s="94"/>
    </row>
    <row r="158" spans="2:4">
      <c r="B158" s="93"/>
      <c r="C158" s="94"/>
      <c r="D158" s="94"/>
    </row>
    <row r="159" spans="2:4">
      <c r="B159" s="93"/>
      <c r="C159" s="94"/>
      <c r="D159" s="94"/>
    </row>
    <row r="160" spans="2:4">
      <c r="B160" s="93"/>
      <c r="C160" s="94"/>
      <c r="D160" s="94"/>
    </row>
    <row r="161" spans="2:4">
      <c r="B161" s="93"/>
      <c r="C161" s="94"/>
      <c r="D161" s="94"/>
    </row>
    <row r="162" spans="2:4">
      <c r="B162" s="93"/>
      <c r="C162" s="94"/>
      <c r="D162" s="94"/>
    </row>
    <row r="163" spans="2:4">
      <c r="B163" s="93"/>
      <c r="C163" s="94"/>
      <c r="D163" s="94"/>
    </row>
    <row r="164" spans="2:4">
      <c r="B164" s="93"/>
      <c r="C164" s="94"/>
      <c r="D164" s="94"/>
    </row>
    <row r="165" spans="2:4">
      <c r="B165" s="93"/>
      <c r="C165" s="94"/>
      <c r="D165" s="94"/>
    </row>
    <row r="166" spans="2:4">
      <c r="B166" s="93"/>
      <c r="C166" s="94"/>
      <c r="D166" s="94"/>
    </row>
    <row r="167" spans="2:4">
      <c r="B167" s="93"/>
      <c r="C167" s="94"/>
      <c r="D167" s="94"/>
    </row>
    <row r="168" spans="2:4">
      <c r="B168" s="93"/>
      <c r="C168" s="94"/>
      <c r="D168" s="94"/>
    </row>
    <row r="169" spans="2:4">
      <c r="B169" s="93"/>
      <c r="C169" s="94"/>
      <c r="D169" s="94"/>
    </row>
    <row r="170" spans="2:4">
      <c r="B170" s="93"/>
      <c r="C170" s="94"/>
      <c r="D170" s="94"/>
    </row>
    <row r="171" spans="2:4">
      <c r="B171" s="93"/>
      <c r="C171" s="94"/>
      <c r="D171" s="94"/>
    </row>
    <row r="172" spans="2:4">
      <c r="B172" s="93"/>
      <c r="C172" s="94"/>
      <c r="D172" s="94"/>
    </row>
    <row r="173" spans="2:4">
      <c r="B173" s="93"/>
      <c r="C173" s="94"/>
      <c r="D173" s="94"/>
    </row>
    <row r="174" spans="2:4">
      <c r="B174" s="93"/>
      <c r="C174" s="94"/>
      <c r="D174" s="94"/>
    </row>
    <row r="175" spans="2:4">
      <c r="B175" s="93"/>
      <c r="C175" s="94"/>
      <c r="D175" s="94"/>
    </row>
    <row r="176" spans="2:4">
      <c r="B176" s="93"/>
      <c r="C176" s="94"/>
      <c r="D176" s="94"/>
    </row>
    <row r="177" spans="2:4">
      <c r="B177" s="93"/>
      <c r="C177" s="94"/>
      <c r="D177" s="94"/>
    </row>
    <row r="178" spans="2:4">
      <c r="B178" s="93"/>
      <c r="C178" s="94"/>
      <c r="D178" s="94"/>
    </row>
    <row r="179" spans="2:4">
      <c r="B179" s="93"/>
      <c r="C179" s="94"/>
      <c r="D179" s="94"/>
    </row>
    <row r="180" spans="2:4">
      <c r="B180" s="93"/>
      <c r="C180" s="94"/>
      <c r="D180" s="94"/>
    </row>
    <row r="181" spans="2:4">
      <c r="B181" s="93"/>
      <c r="C181" s="94"/>
      <c r="D181" s="94"/>
    </row>
    <row r="182" spans="2:4">
      <c r="B182" s="93"/>
      <c r="C182" s="94"/>
      <c r="D182" s="94"/>
    </row>
    <row r="183" spans="2:4">
      <c r="B183" s="93"/>
      <c r="C183" s="94"/>
      <c r="D183" s="94"/>
    </row>
    <row r="184" spans="2:4">
      <c r="B184" s="93"/>
      <c r="C184" s="94"/>
      <c r="D184" s="94"/>
    </row>
    <row r="185" spans="2:4">
      <c r="B185" s="93"/>
      <c r="C185" s="94"/>
      <c r="D185" s="94"/>
    </row>
    <row r="186" spans="2:4">
      <c r="B186" s="93"/>
      <c r="C186" s="94"/>
      <c r="D186" s="94"/>
    </row>
    <row r="187" spans="2:4">
      <c r="B187" s="93"/>
      <c r="C187" s="94"/>
      <c r="D187" s="94"/>
    </row>
    <row r="188" spans="2:4">
      <c r="B188" s="93"/>
      <c r="C188" s="94"/>
      <c r="D188" s="94"/>
    </row>
    <row r="189" spans="2:4">
      <c r="B189" s="93"/>
      <c r="C189" s="94"/>
      <c r="D189" s="94"/>
    </row>
    <row r="190" spans="2:4">
      <c r="B190" s="93"/>
      <c r="C190" s="94"/>
      <c r="D190" s="94"/>
    </row>
    <row r="191" spans="2:4">
      <c r="B191" s="93"/>
      <c r="C191" s="94"/>
      <c r="D191" s="94"/>
    </row>
    <row r="192" spans="2:4">
      <c r="B192" s="93"/>
      <c r="C192" s="94"/>
      <c r="D192" s="94"/>
    </row>
    <row r="193" spans="2:4">
      <c r="B193" s="93"/>
      <c r="C193" s="94"/>
      <c r="D193" s="94"/>
    </row>
    <row r="194" spans="2:4">
      <c r="B194" s="93"/>
      <c r="C194" s="94"/>
      <c r="D194" s="94"/>
    </row>
    <row r="195" spans="2:4">
      <c r="B195" s="93"/>
      <c r="C195" s="94"/>
      <c r="D195" s="94"/>
    </row>
    <row r="196" spans="2:4">
      <c r="B196" s="93"/>
      <c r="C196" s="94"/>
      <c r="D196" s="94"/>
    </row>
    <row r="197" spans="2:4">
      <c r="B197" s="93"/>
      <c r="C197" s="94"/>
      <c r="D197" s="94"/>
    </row>
    <row r="198" spans="2:4">
      <c r="B198" s="93"/>
      <c r="C198" s="94"/>
      <c r="D198" s="94"/>
    </row>
    <row r="199" spans="2:4">
      <c r="B199" s="93"/>
      <c r="C199" s="94"/>
      <c r="D199" s="94"/>
    </row>
    <row r="200" spans="2:4">
      <c r="B200" s="93"/>
      <c r="C200" s="94"/>
      <c r="D200" s="94"/>
    </row>
    <row r="201" spans="2:4">
      <c r="B201" s="93"/>
      <c r="C201" s="94"/>
      <c r="D201" s="94"/>
    </row>
    <row r="202" spans="2:4">
      <c r="B202" s="93"/>
      <c r="C202" s="94"/>
      <c r="D202" s="94"/>
    </row>
    <row r="203" spans="2:4">
      <c r="B203" s="93"/>
      <c r="C203" s="94"/>
      <c r="D203" s="94"/>
    </row>
    <row r="204" spans="2:4">
      <c r="B204" s="93"/>
      <c r="C204" s="94"/>
      <c r="D204" s="94"/>
    </row>
    <row r="205" spans="2:4">
      <c r="B205" s="93"/>
      <c r="C205" s="94"/>
      <c r="D205" s="94"/>
    </row>
    <row r="206" spans="2:4">
      <c r="B206" s="93"/>
      <c r="C206" s="94"/>
      <c r="D206" s="94"/>
    </row>
    <row r="207" spans="2:4">
      <c r="B207" s="93"/>
      <c r="C207" s="94"/>
      <c r="D207" s="94"/>
    </row>
    <row r="208" spans="2:4">
      <c r="B208" s="93"/>
      <c r="C208" s="94"/>
      <c r="D208" s="94"/>
    </row>
    <row r="209" spans="2:4">
      <c r="B209" s="93"/>
      <c r="C209" s="94"/>
      <c r="D209" s="94"/>
    </row>
    <row r="210" spans="2:4">
      <c r="B210" s="93"/>
      <c r="C210" s="94"/>
      <c r="D210" s="94"/>
    </row>
    <row r="211" spans="2:4">
      <c r="B211" s="93"/>
      <c r="C211" s="94"/>
      <c r="D211" s="94"/>
    </row>
    <row r="212" spans="2:4">
      <c r="B212" s="93"/>
      <c r="C212" s="94"/>
      <c r="D212" s="94"/>
    </row>
    <row r="213" spans="2:4">
      <c r="B213" s="93"/>
      <c r="C213" s="94"/>
      <c r="D213" s="94"/>
    </row>
    <row r="214" spans="2:4">
      <c r="B214" s="93"/>
      <c r="C214" s="94"/>
      <c r="D214" s="94"/>
    </row>
    <row r="215" spans="2:4">
      <c r="B215" s="93"/>
      <c r="C215" s="94"/>
      <c r="D215" s="94"/>
    </row>
    <row r="216" spans="2:4">
      <c r="B216" s="93"/>
      <c r="C216" s="94"/>
      <c r="D216" s="94"/>
    </row>
    <row r="217" spans="2:4">
      <c r="B217" s="93"/>
      <c r="C217" s="94"/>
      <c r="D217" s="94"/>
    </row>
    <row r="218" spans="2:4">
      <c r="B218" s="93"/>
      <c r="C218" s="94"/>
      <c r="D218" s="94"/>
    </row>
    <row r="219" spans="2:4">
      <c r="B219" s="93"/>
      <c r="C219" s="94"/>
      <c r="D219" s="94"/>
    </row>
    <row r="220" spans="2:4">
      <c r="B220" s="93"/>
      <c r="C220" s="94"/>
      <c r="D220" s="94"/>
    </row>
    <row r="221" spans="2:4">
      <c r="B221" s="93"/>
      <c r="C221" s="94"/>
      <c r="D221" s="94"/>
    </row>
    <row r="222" spans="2:4">
      <c r="B222" s="93"/>
      <c r="C222" s="94"/>
      <c r="D222" s="94"/>
    </row>
    <row r="223" spans="2:4">
      <c r="B223" s="93"/>
      <c r="C223" s="94"/>
      <c r="D223" s="94"/>
    </row>
    <row r="224" spans="2:4">
      <c r="B224" s="93"/>
      <c r="C224" s="94"/>
      <c r="D224" s="94"/>
    </row>
    <row r="225" spans="2:4">
      <c r="B225" s="93"/>
      <c r="C225" s="94"/>
      <c r="D225" s="94"/>
    </row>
    <row r="226" spans="2:4">
      <c r="B226" s="93"/>
      <c r="C226" s="94"/>
      <c r="D226" s="94"/>
    </row>
    <row r="227" spans="2:4">
      <c r="B227" s="93"/>
      <c r="C227" s="94"/>
      <c r="D227" s="94"/>
    </row>
    <row r="228" spans="2:4">
      <c r="B228" s="93"/>
      <c r="C228" s="94"/>
      <c r="D228" s="94"/>
    </row>
    <row r="229" spans="2:4">
      <c r="B229" s="93"/>
      <c r="C229" s="94"/>
      <c r="D229" s="94"/>
    </row>
    <row r="230" spans="2:4">
      <c r="B230" s="93"/>
      <c r="C230" s="94"/>
      <c r="D230" s="94"/>
    </row>
    <row r="231" spans="2:4">
      <c r="B231" s="93"/>
      <c r="C231" s="94"/>
      <c r="D231" s="94"/>
    </row>
    <row r="232" spans="2:4">
      <c r="B232" s="93"/>
      <c r="C232" s="94"/>
      <c r="D232" s="94"/>
    </row>
    <row r="233" spans="2:4">
      <c r="B233" s="93"/>
      <c r="C233" s="94"/>
      <c r="D233" s="94"/>
    </row>
    <row r="234" spans="2:4">
      <c r="B234" s="93"/>
      <c r="C234" s="94"/>
      <c r="D234" s="94"/>
    </row>
    <row r="235" spans="2:4">
      <c r="B235" s="93"/>
      <c r="C235" s="94"/>
      <c r="D235" s="94"/>
    </row>
    <row r="236" spans="2:4">
      <c r="B236" s="93"/>
      <c r="C236" s="94"/>
      <c r="D236" s="94"/>
    </row>
    <row r="237" spans="2:4">
      <c r="B237" s="93"/>
      <c r="C237" s="94"/>
      <c r="D237" s="94"/>
    </row>
    <row r="238" spans="2:4">
      <c r="B238" s="93"/>
      <c r="C238" s="94"/>
      <c r="D238" s="94"/>
    </row>
    <row r="239" spans="2:4">
      <c r="B239" s="93"/>
      <c r="C239" s="94"/>
      <c r="D239" s="94"/>
    </row>
    <row r="240" spans="2:4">
      <c r="B240" s="93"/>
      <c r="C240" s="94"/>
      <c r="D240" s="94"/>
    </row>
    <row r="241" spans="2:4">
      <c r="B241" s="93"/>
      <c r="C241" s="94"/>
      <c r="D241" s="94"/>
    </row>
    <row r="242" spans="2:4">
      <c r="B242" s="93"/>
      <c r="C242" s="94"/>
      <c r="D242" s="94"/>
    </row>
    <row r="243" spans="2:4">
      <c r="B243" s="93"/>
      <c r="C243" s="94"/>
      <c r="D243" s="94"/>
    </row>
    <row r="244" spans="2:4">
      <c r="B244" s="93"/>
      <c r="C244" s="94"/>
      <c r="D244" s="94"/>
    </row>
    <row r="245" spans="2:4">
      <c r="B245" s="93"/>
      <c r="C245" s="94"/>
      <c r="D245" s="94"/>
    </row>
    <row r="246" spans="2:4">
      <c r="B246" s="93"/>
      <c r="C246" s="94"/>
      <c r="D246" s="94"/>
    </row>
    <row r="247" spans="2:4">
      <c r="B247" s="93"/>
      <c r="C247" s="94"/>
      <c r="D247" s="94"/>
    </row>
    <row r="248" spans="2:4">
      <c r="B248" s="93"/>
      <c r="C248" s="94"/>
      <c r="D248" s="94"/>
    </row>
    <row r="249" spans="2:4">
      <c r="B249" s="93"/>
      <c r="C249" s="94"/>
      <c r="D249" s="94"/>
    </row>
    <row r="250" spans="2:4">
      <c r="B250" s="93"/>
      <c r="C250" s="94"/>
      <c r="D250" s="94"/>
    </row>
    <row r="251" spans="2:4">
      <c r="B251" s="93"/>
      <c r="C251" s="94"/>
      <c r="D251" s="94"/>
    </row>
    <row r="252" spans="2:4">
      <c r="B252" s="93"/>
      <c r="C252" s="94"/>
      <c r="D252" s="94"/>
    </row>
    <row r="253" spans="2:4">
      <c r="B253" s="93"/>
      <c r="C253" s="94"/>
      <c r="D253" s="94"/>
    </row>
    <row r="254" spans="2:4">
      <c r="B254" s="93"/>
      <c r="C254" s="94"/>
      <c r="D254" s="94"/>
    </row>
    <row r="255" spans="2:4">
      <c r="B255" s="93"/>
      <c r="C255" s="94"/>
      <c r="D255" s="94"/>
    </row>
    <row r="256" spans="2:4">
      <c r="B256" s="93"/>
      <c r="C256" s="94"/>
      <c r="D256" s="94"/>
    </row>
    <row r="257" spans="2:4">
      <c r="B257" s="93"/>
      <c r="C257" s="94"/>
      <c r="D257" s="94"/>
    </row>
    <row r="258" spans="2:4">
      <c r="B258" s="93"/>
      <c r="C258" s="94"/>
      <c r="D258" s="94"/>
    </row>
    <row r="259" spans="2:4">
      <c r="B259" s="93"/>
      <c r="C259" s="94"/>
      <c r="D259" s="94"/>
    </row>
    <row r="260" spans="2:4">
      <c r="B260" s="93"/>
      <c r="C260" s="94"/>
      <c r="D260" s="94"/>
    </row>
    <row r="261" spans="2:4">
      <c r="B261" s="93"/>
      <c r="C261" s="94"/>
      <c r="D261" s="94"/>
    </row>
    <row r="262" spans="2:4">
      <c r="B262" s="93"/>
      <c r="C262" s="94"/>
      <c r="D262" s="94"/>
    </row>
    <row r="263" spans="2:4">
      <c r="B263" s="93"/>
      <c r="C263" s="94"/>
      <c r="D263" s="94"/>
    </row>
    <row r="264" spans="2:4">
      <c r="B264" s="93"/>
      <c r="C264" s="94"/>
      <c r="D264" s="94"/>
    </row>
    <row r="265" spans="2:4">
      <c r="B265" s="93"/>
      <c r="C265" s="94"/>
      <c r="D265" s="94"/>
    </row>
    <row r="266" spans="2:4">
      <c r="B266" s="93"/>
      <c r="C266" s="94"/>
      <c r="D266" s="94"/>
    </row>
    <row r="267" spans="2:4">
      <c r="B267" s="93"/>
      <c r="C267" s="94"/>
      <c r="D267" s="94"/>
    </row>
    <row r="268" spans="2:4">
      <c r="B268" s="93"/>
      <c r="C268" s="94"/>
      <c r="D268" s="94"/>
    </row>
    <row r="269" spans="2:4">
      <c r="B269" s="93"/>
      <c r="C269" s="94"/>
      <c r="D269" s="94"/>
    </row>
    <row r="270" spans="2:4">
      <c r="B270" s="93"/>
      <c r="C270" s="94"/>
      <c r="D270" s="94"/>
    </row>
    <row r="271" spans="2:4">
      <c r="B271" s="93"/>
      <c r="C271" s="94"/>
      <c r="D271" s="94"/>
    </row>
    <row r="272" spans="2:4">
      <c r="B272" s="93"/>
      <c r="C272" s="94"/>
      <c r="D272" s="94"/>
    </row>
    <row r="273" spans="2:4">
      <c r="B273" s="93"/>
      <c r="C273" s="94"/>
      <c r="D273" s="94"/>
    </row>
    <row r="274" spans="2:4">
      <c r="B274" s="93"/>
      <c r="C274" s="94"/>
      <c r="D274" s="94"/>
    </row>
    <row r="275" spans="2:4">
      <c r="B275" s="93"/>
      <c r="C275" s="94"/>
      <c r="D275" s="94"/>
    </row>
    <row r="276" spans="2:4">
      <c r="B276" s="93"/>
      <c r="C276" s="94"/>
      <c r="D276" s="94"/>
    </row>
    <row r="277" spans="2:4">
      <c r="B277" s="93"/>
      <c r="C277" s="94"/>
      <c r="D277" s="94"/>
    </row>
    <row r="278" spans="2:4">
      <c r="B278" s="93"/>
      <c r="C278" s="94"/>
      <c r="D278" s="94"/>
    </row>
    <row r="279" spans="2:4">
      <c r="B279" s="93"/>
      <c r="C279" s="94"/>
      <c r="D279" s="94"/>
    </row>
    <row r="280" spans="2:4">
      <c r="B280" s="93"/>
      <c r="C280" s="94"/>
      <c r="D280" s="94"/>
    </row>
    <row r="281" spans="2:4">
      <c r="B281" s="93"/>
      <c r="C281" s="94"/>
      <c r="D281" s="94"/>
    </row>
    <row r="282" spans="2:4">
      <c r="B282" s="93"/>
      <c r="C282" s="94"/>
      <c r="D282" s="94"/>
    </row>
    <row r="283" spans="2:4">
      <c r="B283" s="93"/>
      <c r="C283" s="94"/>
      <c r="D283" s="94"/>
    </row>
    <row r="284" spans="2:4">
      <c r="B284" s="93"/>
      <c r="C284" s="94"/>
      <c r="D284" s="94"/>
    </row>
    <row r="285" spans="2:4">
      <c r="B285" s="93"/>
      <c r="C285" s="94"/>
      <c r="D285" s="94"/>
    </row>
    <row r="286" spans="2:4">
      <c r="B286" s="93"/>
      <c r="C286" s="94"/>
      <c r="D286" s="94"/>
    </row>
    <row r="287" spans="2:4">
      <c r="B287" s="93"/>
      <c r="C287" s="94"/>
      <c r="D287" s="94"/>
    </row>
    <row r="288" spans="2:4">
      <c r="B288" s="93"/>
      <c r="C288" s="94"/>
      <c r="D288" s="94"/>
    </row>
    <row r="289" spans="2:4">
      <c r="B289" s="93"/>
      <c r="C289" s="94"/>
      <c r="D289" s="94"/>
    </row>
    <row r="290" spans="2:4">
      <c r="B290" s="93"/>
      <c r="C290" s="94"/>
      <c r="D290" s="94"/>
    </row>
    <row r="291" spans="2:4">
      <c r="B291" s="93"/>
      <c r="C291" s="94"/>
      <c r="D291" s="94"/>
    </row>
    <row r="292" spans="2:4">
      <c r="B292" s="93"/>
      <c r="C292" s="94"/>
      <c r="D292" s="94"/>
    </row>
    <row r="293" spans="2:4">
      <c r="B293" s="93"/>
      <c r="C293" s="94"/>
      <c r="D293" s="94"/>
    </row>
    <row r="294" spans="2:4">
      <c r="B294" s="93"/>
      <c r="C294" s="94"/>
      <c r="D294" s="94"/>
    </row>
    <row r="295" spans="2:4">
      <c r="B295" s="93"/>
      <c r="C295" s="94"/>
      <c r="D295" s="94"/>
    </row>
    <row r="296" spans="2:4">
      <c r="B296" s="93"/>
      <c r="C296" s="94"/>
      <c r="D296" s="94"/>
    </row>
    <row r="297" spans="2:4">
      <c r="B297" s="93"/>
      <c r="C297" s="94"/>
      <c r="D297" s="94"/>
    </row>
    <row r="298" spans="2:4">
      <c r="B298" s="93"/>
      <c r="C298" s="94"/>
      <c r="D298" s="94"/>
    </row>
    <row r="299" spans="2:4">
      <c r="B299" s="93"/>
      <c r="C299" s="94"/>
      <c r="D299" s="94"/>
    </row>
    <row r="300" spans="2:4">
      <c r="B300" s="93"/>
      <c r="C300" s="94"/>
      <c r="D300" s="94"/>
    </row>
    <row r="301" spans="2:4">
      <c r="B301" s="93"/>
      <c r="C301" s="94"/>
      <c r="D301" s="94"/>
    </row>
    <row r="302" spans="2:4">
      <c r="B302" s="93"/>
      <c r="C302" s="94"/>
      <c r="D302" s="94"/>
    </row>
    <row r="303" spans="2:4">
      <c r="B303" s="93"/>
      <c r="C303" s="94"/>
      <c r="D303" s="94"/>
    </row>
    <row r="304" spans="2:4">
      <c r="B304" s="93"/>
      <c r="C304" s="94"/>
      <c r="D304" s="94"/>
    </row>
    <row r="305" spans="2:4">
      <c r="B305" s="93"/>
      <c r="C305" s="94"/>
      <c r="D305" s="94"/>
    </row>
    <row r="306" spans="2:4">
      <c r="B306" s="93"/>
      <c r="C306" s="94"/>
      <c r="D306" s="94"/>
    </row>
    <row r="307" spans="2:4">
      <c r="B307" s="93"/>
      <c r="C307" s="94"/>
      <c r="D307" s="94"/>
    </row>
    <row r="308" spans="2:4">
      <c r="B308" s="93"/>
      <c r="C308" s="94"/>
      <c r="D308" s="94"/>
    </row>
    <row r="309" spans="2:4">
      <c r="B309" s="93"/>
      <c r="C309" s="94"/>
      <c r="D309" s="94"/>
    </row>
    <row r="310" spans="2:4">
      <c r="B310" s="93"/>
      <c r="C310" s="94"/>
      <c r="D310" s="94"/>
    </row>
    <row r="311" spans="2:4">
      <c r="B311" s="93"/>
      <c r="C311" s="94"/>
      <c r="D311" s="94"/>
    </row>
    <row r="312" spans="2:4">
      <c r="B312" s="93"/>
      <c r="C312" s="94"/>
      <c r="D312" s="94"/>
    </row>
    <row r="313" spans="2:4">
      <c r="B313" s="93"/>
      <c r="C313" s="94"/>
      <c r="D313" s="94"/>
    </row>
    <row r="314" spans="2:4">
      <c r="B314" s="93"/>
      <c r="C314" s="94"/>
      <c r="D314" s="94"/>
    </row>
    <row r="315" spans="2:4">
      <c r="B315" s="93"/>
      <c r="C315" s="94"/>
      <c r="D315" s="94"/>
    </row>
    <row r="316" spans="2:4">
      <c r="B316" s="93"/>
      <c r="C316" s="94"/>
      <c r="D316" s="94"/>
    </row>
    <row r="317" spans="2:4">
      <c r="B317" s="93"/>
      <c r="C317" s="94"/>
      <c r="D317" s="94"/>
    </row>
    <row r="318" spans="2:4">
      <c r="B318" s="93"/>
      <c r="C318" s="94"/>
      <c r="D318" s="94"/>
    </row>
    <row r="319" spans="2:4">
      <c r="B319" s="93"/>
      <c r="C319" s="94"/>
      <c r="D319" s="94"/>
    </row>
    <row r="320" spans="2:4">
      <c r="B320" s="93"/>
      <c r="C320" s="94"/>
      <c r="D320" s="94"/>
    </row>
    <row r="321" spans="2:4">
      <c r="B321" s="93"/>
      <c r="C321" s="94"/>
      <c r="D321" s="94"/>
    </row>
    <row r="322" spans="2:4">
      <c r="B322" s="93"/>
      <c r="C322" s="94"/>
      <c r="D322" s="94"/>
    </row>
    <row r="323" spans="2:4">
      <c r="B323" s="93"/>
      <c r="C323" s="94"/>
      <c r="D323" s="94"/>
    </row>
    <row r="324" spans="2:4">
      <c r="B324" s="93"/>
      <c r="C324" s="94"/>
      <c r="D324" s="94"/>
    </row>
    <row r="325" spans="2:4">
      <c r="B325" s="93"/>
      <c r="C325" s="94"/>
      <c r="D325" s="94"/>
    </row>
    <row r="326" spans="2:4">
      <c r="B326" s="93"/>
      <c r="C326" s="94"/>
      <c r="D326" s="94"/>
    </row>
    <row r="327" spans="2:4">
      <c r="B327" s="93"/>
      <c r="C327" s="94"/>
      <c r="D327" s="94"/>
    </row>
    <row r="328" spans="2:4">
      <c r="B328" s="93"/>
      <c r="C328" s="94"/>
      <c r="D328" s="94"/>
    </row>
    <row r="329" spans="2:4">
      <c r="B329" s="93"/>
      <c r="C329" s="94"/>
      <c r="D329" s="94"/>
    </row>
    <row r="330" spans="2:4">
      <c r="B330" s="93"/>
      <c r="C330" s="94"/>
      <c r="D330" s="94"/>
    </row>
    <row r="331" spans="2:4">
      <c r="B331" s="93"/>
      <c r="C331" s="94"/>
      <c r="D331" s="94"/>
    </row>
    <row r="332" spans="2:4">
      <c r="B332" s="93"/>
      <c r="C332" s="94"/>
      <c r="D332" s="94"/>
    </row>
    <row r="333" spans="2:4">
      <c r="B333" s="93"/>
      <c r="C333" s="94"/>
      <c r="D333" s="94"/>
    </row>
    <row r="334" spans="2:4">
      <c r="B334" s="93"/>
      <c r="C334" s="94"/>
      <c r="D334" s="94"/>
    </row>
    <row r="335" spans="2:4">
      <c r="B335" s="93"/>
      <c r="C335" s="94"/>
      <c r="D335" s="94"/>
    </row>
    <row r="336" spans="2:4">
      <c r="B336" s="93"/>
      <c r="C336" s="94"/>
      <c r="D336" s="94"/>
    </row>
    <row r="337" spans="2:4">
      <c r="B337" s="93"/>
      <c r="C337" s="94"/>
      <c r="D337" s="94"/>
    </row>
    <row r="338" spans="2:4">
      <c r="B338" s="93"/>
      <c r="C338" s="94"/>
      <c r="D338" s="94"/>
    </row>
    <row r="339" spans="2:4">
      <c r="B339" s="93"/>
      <c r="C339" s="94"/>
      <c r="D339" s="94"/>
    </row>
    <row r="340" spans="2:4">
      <c r="B340" s="93"/>
      <c r="C340" s="94"/>
      <c r="D340" s="94"/>
    </row>
    <row r="341" spans="2:4">
      <c r="B341" s="93"/>
      <c r="C341" s="94"/>
      <c r="D341" s="94"/>
    </row>
    <row r="342" spans="2:4">
      <c r="B342" s="93"/>
      <c r="C342" s="94"/>
      <c r="D342" s="94"/>
    </row>
    <row r="343" spans="2:4">
      <c r="B343" s="93"/>
      <c r="C343" s="94"/>
      <c r="D343" s="94"/>
    </row>
    <row r="344" spans="2:4">
      <c r="B344" s="93"/>
      <c r="C344" s="94"/>
      <c r="D344" s="94"/>
    </row>
    <row r="345" spans="2:4">
      <c r="B345" s="93"/>
      <c r="C345" s="94"/>
      <c r="D345" s="94"/>
    </row>
    <row r="346" spans="2:4">
      <c r="B346" s="93"/>
      <c r="C346" s="94"/>
      <c r="D346" s="94"/>
    </row>
    <row r="347" spans="2:4">
      <c r="B347" s="93"/>
      <c r="C347" s="94"/>
      <c r="D347" s="94"/>
    </row>
    <row r="348" spans="2:4">
      <c r="B348" s="93"/>
      <c r="C348" s="94"/>
      <c r="D348" s="94"/>
    </row>
    <row r="349" spans="2:4">
      <c r="B349" s="93"/>
      <c r="C349" s="94"/>
      <c r="D349" s="94"/>
    </row>
    <row r="350" spans="2:4">
      <c r="B350" s="93"/>
      <c r="C350" s="94"/>
      <c r="D350" s="94"/>
    </row>
    <row r="351" spans="2:4">
      <c r="B351" s="93"/>
      <c r="C351" s="94"/>
      <c r="D351" s="94"/>
    </row>
    <row r="352" spans="2:4">
      <c r="B352" s="93"/>
      <c r="C352" s="94"/>
      <c r="D352" s="94"/>
    </row>
    <row r="353" spans="2:4">
      <c r="B353" s="93"/>
      <c r="C353" s="94"/>
      <c r="D353" s="94"/>
    </row>
    <row r="354" spans="2:4">
      <c r="B354" s="93"/>
      <c r="C354" s="94"/>
      <c r="D354" s="94"/>
    </row>
    <row r="355" spans="2:4">
      <c r="B355" s="93"/>
      <c r="C355" s="94"/>
      <c r="D355" s="94"/>
    </row>
    <row r="356" spans="2:4">
      <c r="B356" s="93"/>
      <c r="C356" s="94"/>
      <c r="D356" s="94"/>
    </row>
    <row r="357" spans="2:4">
      <c r="B357" s="93"/>
      <c r="C357" s="94"/>
      <c r="D357" s="94"/>
    </row>
    <row r="358" spans="2:4">
      <c r="B358" s="93"/>
      <c r="C358" s="94"/>
      <c r="D358" s="94"/>
    </row>
    <row r="359" spans="2:4">
      <c r="B359" s="93"/>
      <c r="C359" s="94"/>
      <c r="D359" s="94"/>
    </row>
    <row r="360" spans="2:4">
      <c r="B360" s="93"/>
      <c r="C360" s="94"/>
      <c r="D360" s="94"/>
    </row>
    <row r="361" spans="2:4">
      <c r="B361" s="93"/>
      <c r="C361" s="94"/>
      <c r="D361" s="94"/>
    </row>
    <row r="362" spans="2:4">
      <c r="B362" s="93"/>
      <c r="C362" s="94"/>
      <c r="D362" s="94"/>
    </row>
    <row r="363" spans="2:4">
      <c r="B363" s="93"/>
      <c r="C363" s="94"/>
      <c r="D363" s="94"/>
    </row>
    <row r="364" spans="2:4">
      <c r="B364" s="93"/>
      <c r="C364" s="94"/>
      <c r="D364" s="94"/>
    </row>
    <row r="365" spans="2:4">
      <c r="B365" s="93"/>
      <c r="C365" s="94"/>
      <c r="D365" s="94"/>
    </row>
    <row r="366" spans="2:4">
      <c r="B366" s="93"/>
      <c r="C366" s="94"/>
      <c r="D366" s="94"/>
    </row>
    <row r="367" spans="2:4">
      <c r="B367" s="93"/>
      <c r="C367" s="94"/>
      <c r="D367" s="94"/>
    </row>
    <row r="368" spans="2:4">
      <c r="B368" s="93"/>
      <c r="C368" s="94"/>
      <c r="D368" s="94"/>
    </row>
    <row r="369" spans="2:4">
      <c r="B369" s="93"/>
      <c r="C369" s="94"/>
      <c r="D369" s="94"/>
    </row>
    <row r="370" spans="2:4">
      <c r="B370" s="93"/>
      <c r="C370" s="94"/>
      <c r="D370" s="94"/>
    </row>
    <row r="371" spans="2:4">
      <c r="B371" s="93"/>
      <c r="C371" s="94"/>
      <c r="D371" s="94"/>
    </row>
    <row r="372" spans="2:4">
      <c r="B372" s="93"/>
      <c r="C372" s="94"/>
      <c r="D372" s="94"/>
    </row>
    <row r="373" spans="2:4">
      <c r="B373" s="93"/>
      <c r="C373" s="94"/>
      <c r="D373" s="94"/>
    </row>
    <row r="374" spans="2:4">
      <c r="B374" s="93"/>
      <c r="C374" s="94"/>
      <c r="D374" s="94"/>
    </row>
    <row r="375" spans="2:4">
      <c r="B375" s="93"/>
      <c r="C375" s="94"/>
      <c r="D375" s="94"/>
    </row>
    <row r="376" spans="2:4">
      <c r="B376" s="93"/>
      <c r="C376" s="94"/>
      <c r="D376" s="94"/>
    </row>
    <row r="377" spans="2:4">
      <c r="B377" s="93"/>
      <c r="C377" s="94"/>
      <c r="D377" s="94"/>
    </row>
    <row r="378" spans="2:4">
      <c r="B378" s="93"/>
      <c r="C378" s="94"/>
      <c r="D378" s="94"/>
    </row>
    <row r="379" spans="2:4">
      <c r="B379" s="93"/>
      <c r="C379" s="94"/>
      <c r="D379" s="94"/>
    </row>
    <row r="380" spans="2:4">
      <c r="B380" s="93"/>
      <c r="C380" s="94"/>
      <c r="D380" s="94"/>
    </row>
    <row r="381" spans="2:4">
      <c r="B381" s="93"/>
      <c r="C381" s="94"/>
      <c r="D381" s="94"/>
    </row>
    <row r="382" spans="2:4">
      <c r="B382" s="93"/>
      <c r="C382" s="94"/>
      <c r="D382" s="94"/>
    </row>
    <row r="383" spans="2:4">
      <c r="B383" s="93"/>
      <c r="C383" s="94"/>
      <c r="D383" s="94"/>
    </row>
    <row r="384" spans="2:4">
      <c r="B384" s="93"/>
      <c r="C384" s="94"/>
      <c r="D384" s="94"/>
    </row>
    <row r="385" spans="2:4">
      <c r="B385" s="93"/>
      <c r="C385" s="94"/>
      <c r="D385" s="94"/>
    </row>
    <row r="386" spans="2:4">
      <c r="B386" s="93"/>
      <c r="C386" s="94"/>
      <c r="D386" s="94"/>
    </row>
    <row r="387" spans="2:4">
      <c r="B387" s="93"/>
      <c r="C387" s="94"/>
      <c r="D387" s="94"/>
    </row>
    <row r="388" spans="2:4">
      <c r="B388" s="93"/>
      <c r="C388" s="94"/>
      <c r="D388" s="94"/>
    </row>
    <row r="389" spans="2:4">
      <c r="B389" s="93"/>
      <c r="C389" s="94"/>
      <c r="D389" s="94"/>
    </row>
    <row r="390" spans="2:4">
      <c r="B390" s="93"/>
      <c r="C390" s="94"/>
      <c r="D390" s="94"/>
    </row>
    <row r="391" spans="2:4">
      <c r="B391" s="93"/>
      <c r="C391" s="94"/>
      <c r="D391" s="94"/>
    </row>
    <row r="392" spans="2:4">
      <c r="B392" s="93"/>
      <c r="C392" s="94"/>
      <c r="D392" s="94"/>
    </row>
    <row r="393" spans="2:4">
      <c r="B393" s="93"/>
      <c r="C393" s="94"/>
      <c r="D393" s="94"/>
    </row>
    <row r="394" spans="2:4">
      <c r="B394" s="93"/>
      <c r="C394" s="94"/>
      <c r="D394" s="94"/>
    </row>
    <row r="395" spans="2:4">
      <c r="B395" s="93"/>
      <c r="C395" s="94"/>
      <c r="D395" s="94"/>
    </row>
    <row r="396" spans="2:4">
      <c r="B396" s="93"/>
      <c r="C396" s="94"/>
      <c r="D396" s="94"/>
    </row>
    <row r="397" spans="2:4">
      <c r="B397" s="93"/>
      <c r="C397" s="94"/>
      <c r="D397" s="94"/>
    </row>
    <row r="398" spans="2:4">
      <c r="B398" s="93"/>
      <c r="C398" s="94"/>
      <c r="D398" s="94"/>
    </row>
    <row r="399" spans="2:4">
      <c r="B399" s="93"/>
      <c r="C399" s="94"/>
      <c r="D399" s="94"/>
    </row>
    <row r="400" spans="2:4">
      <c r="B400" s="93"/>
      <c r="C400" s="94"/>
      <c r="D400" s="94"/>
    </row>
    <row r="401" spans="2:4">
      <c r="B401" s="93"/>
      <c r="C401" s="94"/>
      <c r="D401" s="94"/>
    </row>
    <row r="402" spans="2:4">
      <c r="B402" s="93"/>
      <c r="C402" s="94"/>
      <c r="D402" s="94"/>
    </row>
    <row r="403" spans="2:4">
      <c r="B403" s="93"/>
      <c r="C403" s="94"/>
      <c r="D403" s="94"/>
    </row>
    <row r="404" spans="2:4">
      <c r="B404" s="93"/>
      <c r="C404" s="94"/>
      <c r="D404" s="94"/>
    </row>
    <row r="405" spans="2:4">
      <c r="B405" s="93"/>
      <c r="C405" s="94"/>
      <c r="D405" s="94"/>
    </row>
    <row r="406" spans="2:4">
      <c r="B406" s="93"/>
      <c r="C406" s="94"/>
      <c r="D406" s="94"/>
    </row>
    <row r="407" spans="2:4">
      <c r="B407" s="93"/>
      <c r="C407" s="94"/>
      <c r="D407" s="94"/>
    </row>
    <row r="408" spans="2:4">
      <c r="B408" s="93"/>
      <c r="C408" s="94"/>
      <c r="D408" s="94"/>
    </row>
    <row r="409" spans="2:4">
      <c r="B409" s="93"/>
      <c r="C409" s="94"/>
      <c r="D409" s="94"/>
    </row>
    <row r="410" spans="2:4">
      <c r="B410" s="93"/>
      <c r="C410" s="94"/>
      <c r="D410" s="94"/>
    </row>
    <row r="411" spans="2:4">
      <c r="B411" s="93"/>
      <c r="C411" s="94"/>
      <c r="D411" s="94"/>
    </row>
    <row r="412" spans="2:4">
      <c r="B412" s="93"/>
      <c r="C412" s="94"/>
      <c r="D412" s="94"/>
    </row>
    <row r="413" spans="2:4">
      <c r="B413" s="93"/>
      <c r="C413" s="94"/>
      <c r="D413" s="94"/>
    </row>
    <row r="414" spans="2:4">
      <c r="B414" s="93"/>
      <c r="C414" s="94"/>
      <c r="D414" s="94"/>
    </row>
    <row r="415" spans="2:4">
      <c r="B415" s="93"/>
      <c r="C415" s="94"/>
      <c r="D415" s="94"/>
    </row>
    <row r="416" spans="2:4">
      <c r="B416" s="93"/>
      <c r="C416" s="94"/>
      <c r="D416" s="94"/>
    </row>
    <row r="417" spans="2:4">
      <c r="B417" s="93"/>
      <c r="C417" s="94"/>
      <c r="D417" s="94"/>
    </row>
    <row r="418" spans="2:4">
      <c r="B418" s="93"/>
      <c r="C418" s="94"/>
      <c r="D418" s="94"/>
    </row>
    <row r="419" spans="2:4">
      <c r="B419" s="93"/>
      <c r="C419" s="94"/>
      <c r="D419" s="94"/>
    </row>
    <row r="420" spans="2:4">
      <c r="B420" s="93"/>
      <c r="C420" s="94"/>
      <c r="D420" s="94"/>
    </row>
    <row r="421" spans="2:4">
      <c r="B421" s="93"/>
      <c r="C421" s="94"/>
      <c r="D421" s="94"/>
    </row>
    <row r="422" spans="2:4">
      <c r="B422" s="93"/>
      <c r="C422" s="94"/>
      <c r="D422" s="94"/>
    </row>
    <row r="423" spans="2:4">
      <c r="B423" s="93"/>
      <c r="C423" s="94"/>
      <c r="D423" s="94"/>
    </row>
    <row r="424" spans="2:4">
      <c r="B424" s="93"/>
      <c r="C424" s="94"/>
      <c r="D424" s="94"/>
    </row>
    <row r="425" spans="2:4">
      <c r="B425" s="93"/>
      <c r="C425" s="94"/>
      <c r="D425" s="94"/>
    </row>
    <row r="426" spans="2:4">
      <c r="B426" s="93"/>
      <c r="C426" s="94"/>
      <c r="D426" s="94"/>
    </row>
    <row r="427" spans="2:4">
      <c r="B427" s="93"/>
      <c r="C427" s="94"/>
      <c r="D427" s="94"/>
    </row>
    <row r="428" spans="2:4">
      <c r="B428" s="93"/>
      <c r="C428" s="94"/>
      <c r="D428" s="94"/>
    </row>
    <row r="429" spans="2:4">
      <c r="B429" s="93"/>
      <c r="C429" s="94"/>
      <c r="D429" s="94"/>
    </row>
    <row r="430" spans="2:4">
      <c r="B430" s="93"/>
      <c r="C430" s="94"/>
      <c r="D430" s="94"/>
    </row>
    <row r="431" spans="2:4">
      <c r="B431" s="93"/>
      <c r="C431" s="94"/>
      <c r="D431" s="94"/>
    </row>
    <row r="432" spans="2:4">
      <c r="B432" s="93"/>
      <c r="C432" s="94"/>
      <c r="D432" s="94"/>
    </row>
    <row r="433" spans="2:4">
      <c r="B433" s="93"/>
      <c r="C433" s="94"/>
      <c r="D433" s="94"/>
    </row>
    <row r="434" spans="2:4">
      <c r="B434" s="93"/>
      <c r="C434" s="94"/>
      <c r="D434" s="94"/>
    </row>
    <row r="435" spans="2:4">
      <c r="B435" s="93"/>
      <c r="C435" s="94"/>
      <c r="D435" s="94"/>
    </row>
    <row r="436" spans="2:4">
      <c r="B436" s="93"/>
      <c r="C436" s="94"/>
      <c r="D436" s="94"/>
    </row>
    <row r="437" spans="2:4">
      <c r="B437" s="93"/>
      <c r="C437" s="94"/>
      <c r="D437" s="94"/>
    </row>
    <row r="438" spans="2:4">
      <c r="B438" s="93"/>
      <c r="C438" s="94"/>
      <c r="D438" s="94"/>
    </row>
    <row r="439" spans="2:4">
      <c r="B439" s="93"/>
      <c r="C439" s="94"/>
      <c r="D439" s="94"/>
    </row>
    <row r="440" spans="2:4">
      <c r="B440" s="93"/>
      <c r="C440" s="94"/>
      <c r="D440" s="94"/>
    </row>
    <row r="441" spans="2:4">
      <c r="B441" s="93"/>
      <c r="C441" s="94"/>
      <c r="D441" s="94"/>
    </row>
    <row r="442" spans="2:4">
      <c r="B442" s="93"/>
      <c r="C442" s="94"/>
      <c r="D442" s="94"/>
    </row>
    <row r="443" spans="2:4">
      <c r="B443" s="93"/>
      <c r="C443" s="94"/>
      <c r="D443" s="94"/>
    </row>
    <row r="444" spans="2:4">
      <c r="B444" s="93"/>
      <c r="C444" s="94"/>
      <c r="D444" s="94"/>
    </row>
    <row r="445" spans="2:4">
      <c r="B445" s="93"/>
      <c r="C445" s="94"/>
      <c r="D445" s="94"/>
    </row>
    <row r="446" spans="2:4">
      <c r="B446" s="93"/>
      <c r="C446" s="94"/>
      <c r="D446" s="94"/>
    </row>
    <row r="447" spans="2:4">
      <c r="B447" s="93"/>
      <c r="C447" s="94"/>
      <c r="D447" s="94"/>
    </row>
    <row r="448" spans="2:4">
      <c r="B448" s="93"/>
      <c r="C448" s="94"/>
      <c r="D448" s="94"/>
    </row>
    <row r="449" spans="2:4">
      <c r="B449" s="93"/>
      <c r="C449" s="94"/>
      <c r="D449" s="94"/>
    </row>
    <row r="450" spans="2:4">
      <c r="B450" s="93"/>
      <c r="C450" s="94"/>
      <c r="D450" s="94"/>
    </row>
    <row r="451" spans="2:4">
      <c r="B451" s="93"/>
      <c r="C451" s="94"/>
      <c r="D451" s="94"/>
    </row>
    <row r="452" spans="2:4">
      <c r="B452" s="93"/>
      <c r="C452" s="94"/>
      <c r="D452" s="94"/>
    </row>
    <row r="453" spans="2:4">
      <c r="B453" s="93"/>
      <c r="C453" s="94"/>
      <c r="D453" s="94"/>
    </row>
    <row r="454" spans="2:4">
      <c r="B454" s="93"/>
      <c r="C454" s="94"/>
      <c r="D454" s="94"/>
    </row>
    <row r="455" spans="2:4">
      <c r="B455" s="93"/>
      <c r="C455" s="94"/>
      <c r="D455" s="94"/>
    </row>
    <row r="456" spans="2:4">
      <c r="B456" s="93"/>
      <c r="C456" s="94"/>
      <c r="D456" s="94"/>
    </row>
    <row r="457" spans="2:4">
      <c r="B457" s="93"/>
      <c r="C457" s="94"/>
      <c r="D457" s="94"/>
    </row>
    <row r="458" spans="2:4">
      <c r="B458" s="93"/>
      <c r="C458" s="94"/>
      <c r="D458" s="94"/>
    </row>
    <row r="459" spans="2:4">
      <c r="B459" s="93"/>
      <c r="C459" s="94"/>
      <c r="D459" s="94"/>
    </row>
    <row r="460" spans="2:4">
      <c r="B460" s="93"/>
      <c r="C460" s="94"/>
      <c r="D460" s="94"/>
    </row>
    <row r="461" spans="2:4">
      <c r="B461" s="93"/>
      <c r="C461" s="94"/>
      <c r="D461" s="94"/>
    </row>
    <row r="462" spans="2:4">
      <c r="B462" s="93"/>
      <c r="C462" s="94"/>
      <c r="D462" s="94"/>
    </row>
    <row r="463" spans="2:4">
      <c r="B463" s="93"/>
      <c r="C463" s="94"/>
      <c r="D463" s="94"/>
    </row>
    <row r="464" spans="2:4">
      <c r="B464" s="93"/>
      <c r="C464" s="94"/>
      <c r="D464" s="94"/>
    </row>
    <row r="465" spans="2:4">
      <c r="B465" s="93"/>
      <c r="C465" s="94"/>
      <c r="D465" s="94"/>
    </row>
    <row r="466" spans="2:4">
      <c r="B466" s="93"/>
      <c r="C466" s="94"/>
      <c r="D466" s="94"/>
    </row>
    <row r="467" spans="2:4">
      <c r="B467" s="93"/>
      <c r="C467" s="94"/>
      <c r="D467" s="94"/>
    </row>
    <row r="468" spans="2:4">
      <c r="B468" s="93"/>
      <c r="C468" s="94"/>
      <c r="D468" s="94"/>
    </row>
    <row r="469" spans="2:4">
      <c r="B469" s="93"/>
      <c r="C469" s="94"/>
      <c r="D469" s="94"/>
    </row>
    <row r="470" spans="2:4">
      <c r="B470" s="93"/>
      <c r="C470" s="94"/>
      <c r="D470" s="94"/>
    </row>
    <row r="471" spans="2:4">
      <c r="B471" s="93"/>
      <c r="C471" s="94"/>
      <c r="D471" s="94"/>
    </row>
    <row r="472" spans="2:4">
      <c r="B472" s="93"/>
      <c r="C472" s="94"/>
      <c r="D472" s="94"/>
    </row>
    <row r="473" spans="2:4">
      <c r="B473" s="93"/>
      <c r="C473" s="94"/>
      <c r="D473" s="94"/>
    </row>
    <row r="474" spans="2:4">
      <c r="B474" s="93"/>
      <c r="C474" s="94"/>
      <c r="D474" s="94"/>
    </row>
    <row r="475" spans="2:4">
      <c r="B475" s="93"/>
      <c r="C475" s="94"/>
      <c r="D475" s="94"/>
    </row>
    <row r="476" spans="2:4">
      <c r="B476" s="93"/>
      <c r="C476" s="94"/>
      <c r="D476" s="94"/>
    </row>
    <row r="477" spans="2:4">
      <c r="B477" s="93"/>
      <c r="C477" s="94"/>
      <c r="D477" s="94"/>
    </row>
    <row r="478" spans="2:4">
      <c r="B478" s="93"/>
      <c r="C478" s="94"/>
      <c r="D478" s="94"/>
    </row>
    <row r="479" spans="2:4">
      <c r="B479" s="93"/>
      <c r="C479" s="94"/>
      <c r="D479" s="94"/>
    </row>
    <row r="480" spans="2:4">
      <c r="B480" s="93"/>
      <c r="C480" s="94"/>
      <c r="D480" s="94"/>
    </row>
    <row r="481" spans="2:4">
      <c r="B481" s="93"/>
      <c r="C481" s="94"/>
      <c r="D481" s="94"/>
    </row>
    <row r="482" spans="2:4">
      <c r="B482" s="93"/>
      <c r="C482" s="94"/>
      <c r="D482" s="94"/>
    </row>
    <row r="483" spans="2:4">
      <c r="B483" s="93"/>
      <c r="C483" s="94"/>
      <c r="D483" s="94"/>
    </row>
    <row r="484" spans="2:4">
      <c r="B484" s="93"/>
      <c r="C484" s="94"/>
      <c r="D484" s="94"/>
    </row>
    <row r="485" spans="2:4">
      <c r="B485" s="93"/>
      <c r="C485" s="94"/>
      <c r="D485" s="94"/>
    </row>
    <row r="486" spans="2:4">
      <c r="B486" s="93"/>
      <c r="C486" s="94"/>
      <c r="D486" s="94"/>
    </row>
    <row r="487" spans="2:4">
      <c r="B487" s="93"/>
      <c r="C487" s="94"/>
      <c r="D487" s="94"/>
    </row>
    <row r="488" spans="2:4">
      <c r="B488" s="93"/>
      <c r="C488" s="94"/>
      <c r="D488" s="94"/>
    </row>
    <row r="489" spans="2:4">
      <c r="B489" s="93"/>
      <c r="C489" s="94"/>
      <c r="D489" s="94"/>
    </row>
    <row r="490" spans="2:4">
      <c r="B490" s="93"/>
      <c r="C490" s="94"/>
      <c r="D490" s="94"/>
    </row>
    <row r="491" spans="2:4">
      <c r="B491" s="93"/>
      <c r="C491" s="94"/>
      <c r="D491" s="94"/>
    </row>
    <row r="492" spans="2:4">
      <c r="B492" s="93"/>
      <c r="C492" s="94"/>
      <c r="D492" s="94"/>
    </row>
    <row r="493" spans="2:4">
      <c r="B493" s="93"/>
      <c r="C493" s="94"/>
      <c r="D493" s="94"/>
    </row>
    <row r="494" spans="2:4">
      <c r="B494" s="93"/>
      <c r="C494" s="94"/>
      <c r="D494" s="94"/>
    </row>
    <row r="495" spans="2:4">
      <c r="B495" s="93"/>
      <c r="C495" s="94"/>
      <c r="D495" s="94"/>
    </row>
    <row r="496" spans="2:4">
      <c r="B496" s="93"/>
      <c r="C496" s="94"/>
      <c r="D496" s="94"/>
    </row>
    <row r="497" spans="2:4">
      <c r="B497" s="93"/>
      <c r="C497" s="94"/>
      <c r="D497" s="94"/>
    </row>
    <row r="498" spans="2:4">
      <c r="B498" s="93"/>
      <c r="C498" s="94"/>
      <c r="D498" s="94"/>
    </row>
    <row r="499" spans="2:4">
      <c r="B499" s="93"/>
      <c r="C499" s="94"/>
      <c r="D499" s="94"/>
    </row>
    <row r="500" spans="2:4">
      <c r="B500" s="93"/>
      <c r="C500" s="94"/>
      <c r="D500" s="94"/>
    </row>
    <row r="501" spans="2:4">
      <c r="B501" s="93"/>
      <c r="C501" s="94"/>
      <c r="D501" s="94"/>
    </row>
    <row r="502" spans="2:4">
      <c r="B502" s="93"/>
      <c r="C502" s="94"/>
      <c r="D502" s="94"/>
    </row>
    <row r="503" spans="2:4">
      <c r="B503" s="93"/>
      <c r="C503" s="94"/>
      <c r="D503" s="94"/>
    </row>
    <row r="504" spans="2:4">
      <c r="B504" s="93"/>
      <c r="C504" s="94"/>
      <c r="D504" s="94"/>
    </row>
    <row r="505" spans="2:4">
      <c r="B505" s="93"/>
      <c r="C505" s="94"/>
      <c r="D505" s="94"/>
    </row>
    <row r="506" spans="2:4">
      <c r="B506" s="93"/>
      <c r="C506" s="94"/>
      <c r="D506" s="94"/>
    </row>
    <row r="507" spans="2:4">
      <c r="B507" s="93"/>
      <c r="C507" s="94"/>
      <c r="D507" s="94"/>
    </row>
    <row r="508" spans="2:4">
      <c r="B508" s="93"/>
      <c r="C508" s="94"/>
      <c r="D508" s="94"/>
    </row>
    <row r="509" spans="2:4">
      <c r="B509" s="93"/>
      <c r="C509" s="94"/>
      <c r="D509" s="94"/>
    </row>
    <row r="510" spans="2:4">
      <c r="B510" s="93"/>
      <c r="C510" s="94"/>
      <c r="D510" s="94"/>
    </row>
    <row r="511" spans="2:4">
      <c r="B511" s="93"/>
      <c r="C511" s="94"/>
      <c r="D511" s="94"/>
    </row>
    <row r="512" spans="2:4">
      <c r="B512" s="93"/>
      <c r="C512" s="94"/>
      <c r="D512" s="94"/>
    </row>
    <row r="513" spans="2:4">
      <c r="B513" s="93"/>
      <c r="C513" s="94"/>
      <c r="D513" s="94"/>
    </row>
    <row r="514" spans="2:4">
      <c r="B514" s="93"/>
      <c r="C514" s="94"/>
      <c r="D514" s="94"/>
    </row>
    <row r="515" spans="2:4">
      <c r="B515" s="93"/>
      <c r="C515" s="94"/>
      <c r="D515" s="94"/>
    </row>
    <row r="516" spans="2:4">
      <c r="B516" s="93"/>
      <c r="C516" s="94"/>
      <c r="D516" s="94"/>
    </row>
    <row r="517" spans="2:4">
      <c r="B517" s="93"/>
      <c r="C517" s="94"/>
      <c r="D517" s="94"/>
    </row>
    <row r="518" spans="2:4">
      <c r="B518" s="93"/>
      <c r="C518" s="94"/>
      <c r="D518" s="94"/>
    </row>
    <row r="519" spans="2:4">
      <c r="B519" s="93"/>
      <c r="C519" s="94"/>
      <c r="D519" s="94"/>
    </row>
    <row r="520" spans="2:4">
      <c r="B520" s="93"/>
      <c r="C520" s="94"/>
      <c r="D520" s="94"/>
    </row>
    <row r="521" spans="2:4">
      <c r="B521" s="93"/>
      <c r="C521" s="94"/>
      <c r="D521" s="94"/>
    </row>
    <row r="522" spans="2:4">
      <c r="B522" s="93"/>
      <c r="C522" s="94"/>
      <c r="D522" s="94"/>
    </row>
    <row r="523" spans="2:4">
      <c r="B523" s="93"/>
      <c r="C523" s="94"/>
      <c r="D523" s="94"/>
    </row>
    <row r="524" spans="2:4">
      <c r="B524" s="93"/>
      <c r="C524" s="94"/>
      <c r="D524" s="94"/>
    </row>
    <row r="525" spans="2:4">
      <c r="B525" s="93"/>
      <c r="C525" s="94"/>
      <c r="D525" s="94"/>
    </row>
    <row r="526" spans="2:4">
      <c r="B526" s="93"/>
      <c r="C526" s="94"/>
      <c r="D526" s="94"/>
    </row>
    <row r="527" spans="2:4">
      <c r="B527" s="93"/>
      <c r="C527" s="94"/>
      <c r="D527" s="94"/>
    </row>
    <row r="528" spans="2:4">
      <c r="B528" s="93"/>
      <c r="C528" s="94"/>
      <c r="D528" s="94"/>
    </row>
    <row r="529" spans="2:4">
      <c r="B529" s="93"/>
      <c r="C529" s="94"/>
      <c r="D529" s="94"/>
    </row>
    <row r="530" spans="2:4">
      <c r="B530" s="93"/>
      <c r="C530" s="94"/>
      <c r="D530" s="94"/>
    </row>
    <row r="531" spans="2:4">
      <c r="B531" s="93"/>
      <c r="C531" s="94"/>
      <c r="D531" s="94"/>
    </row>
    <row r="532" spans="2:4">
      <c r="B532" s="93"/>
      <c r="C532" s="94"/>
      <c r="D532" s="94"/>
    </row>
    <row r="533" spans="2:4">
      <c r="B533" s="93"/>
      <c r="C533" s="94"/>
      <c r="D533" s="94"/>
    </row>
    <row r="534" spans="2:4">
      <c r="B534" s="93"/>
      <c r="C534" s="94"/>
      <c r="D534" s="94"/>
    </row>
    <row r="535" spans="2:4">
      <c r="B535" s="93"/>
      <c r="C535" s="94"/>
      <c r="D535" s="94"/>
    </row>
    <row r="536" spans="2:4">
      <c r="B536" s="93"/>
      <c r="C536" s="94"/>
      <c r="D536" s="94"/>
    </row>
    <row r="537" spans="2:4">
      <c r="B537" s="93"/>
      <c r="C537" s="94"/>
      <c r="D537" s="94"/>
    </row>
    <row r="538" spans="2:4">
      <c r="B538" s="93"/>
      <c r="C538" s="94"/>
      <c r="D538" s="94"/>
    </row>
    <row r="539" spans="2:4">
      <c r="B539" s="93"/>
      <c r="C539" s="94"/>
      <c r="D539" s="94"/>
    </row>
    <row r="540" spans="2:4">
      <c r="B540" s="93"/>
      <c r="C540" s="94"/>
      <c r="D540" s="94"/>
    </row>
    <row r="541" spans="2:4">
      <c r="B541" s="93"/>
      <c r="C541" s="94"/>
      <c r="D541" s="94"/>
    </row>
    <row r="542" spans="2:4">
      <c r="B542" s="93"/>
      <c r="C542" s="94"/>
      <c r="D542" s="94"/>
    </row>
    <row r="543" spans="2:4">
      <c r="B543" s="93"/>
      <c r="C543" s="94"/>
      <c r="D543" s="94"/>
    </row>
    <row r="544" spans="2:4">
      <c r="B544" s="93"/>
      <c r="C544" s="94"/>
      <c r="D544" s="94"/>
    </row>
    <row r="545" spans="2:4">
      <c r="B545" s="93"/>
      <c r="C545" s="94"/>
      <c r="D545" s="94"/>
    </row>
    <row r="546" spans="2:4">
      <c r="B546" s="93"/>
      <c r="C546" s="94"/>
      <c r="D546" s="94"/>
    </row>
    <row r="547" spans="2:4">
      <c r="B547" s="93"/>
      <c r="C547" s="94"/>
      <c r="D547" s="94"/>
    </row>
    <row r="548" spans="2:4">
      <c r="B548" s="93"/>
      <c r="C548" s="94"/>
      <c r="D548" s="94"/>
    </row>
    <row r="549" spans="2:4">
      <c r="B549" s="93"/>
      <c r="C549" s="94"/>
      <c r="D549" s="94"/>
    </row>
    <row r="550" spans="2:4">
      <c r="B550" s="93"/>
      <c r="C550" s="94"/>
      <c r="D550" s="94"/>
    </row>
    <row r="551" spans="2:4">
      <c r="B551" s="93"/>
      <c r="C551" s="94"/>
      <c r="D551" s="94"/>
    </row>
    <row r="552" spans="2:4">
      <c r="B552" s="93"/>
      <c r="C552" s="94"/>
      <c r="D552" s="94"/>
    </row>
    <row r="553" spans="2:4">
      <c r="B553" s="93"/>
      <c r="C553" s="94"/>
      <c r="D553" s="94"/>
    </row>
    <row r="554" spans="2:4">
      <c r="B554" s="93"/>
      <c r="C554" s="94"/>
      <c r="D554" s="94"/>
    </row>
    <row r="555" spans="2:4">
      <c r="B555" s="93"/>
      <c r="C555" s="94"/>
      <c r="D555" s="94"/>
    </row>
    <row r="556" spans="2:4">
      <c r="B556" s="93"/>
      <c r="C556" s="94"/>
      <c r="D556" s="94"/>
    </row>
    <row r="557" spans="2:4">
      <c r="B557" s="93"/>
      <c r="C557" s="94"/>
      <c r="D557" s="94"/>
    </row>
    <row r="558" spans="2:4">
      <c r="B558" s="93"/>
      <c r="C558" s="94"/>
      <c r="D558" s="94"/>
    </row>
    <row r="559" spans="2:4">
      <c r="B559" s="93"/>
      <c r="C559" s="94"/>
      <c r="D559" s="94"/>
    </row>
    <row r="560" spans="2:4">
      <c r="B560" s="93"/>
      <c r="C560" s="94"/>
      <c r="D560" s="94"/>
    </row>
    <row r="561" spans="2:4">
      <c r="B561" s="93"/>
      <c r="C561" s="94"/>
      <c r="D561" s="94"/>
    </row>
    <row r="562" spans="2:4">
      <c r="B562" s="93"/>
      <c r="C562" s="94"/>
      <c r="D562" s="94"/>
    </row>
    <row r="563" spans="2:4">
      <c r="B563" s="93"/>
      <c r="C563" s="94"/>
      <c r="D563" s="94"/>
    </row>
    <row r="564" spans="2:4">
      <c r="B564" s="93"/>
      <c r="C564" s="94"/>
      <c r="D564" s="94"/>
    </row>
    <row r="565" spans="2:4">
      <c r="B565" s="93"/>
      <c r="C565" s="94"/>
      <c r="D565" s="94"/>
    </row>
    <row r="566" spans="2:4">
      <c r="B566" s="93"/>
      <c r="C566" s="94"/>
      <c r="D566" s="94"/>
    </row>
    <row r="567" spans="2:4">
      <c r="B567" s="93"/>
      <c r="C567" s="94"/>
      <c r="D567" s="94"/>
    </row>
    <row r="568" spans="2:4">
      <c r="B568" s="93"/>
      <c r="C568" s="94"/>
      <c r="D568" s="94"/>
    </row>
    <row r="569" spans="2:4">
      <c r="B569" s="93"/>
      <c r="C569" s="94"/>
      <c r="D569" s="94"/>
    </row>
    <row r="570" spans="2:4">
      <c r="B570" s="93"/>
      <c r="C570" s="94"/>
      <c r="D570" s="94"/>
    </row>
    <row r="571" spans="2:4">
      <c r="B571" s="93"/>
      <c r="C571" s="94"/>
      <c r="D571" s="94"/>
    </row>
    <row r="572" spans="2:4">
      <c r="B572" s="93"/>
      <c r="C572" s="94"/>
      <c r="D572" s="94"/>
    </row>
    <row r="573" spans="2:4">
      <c r="B573" s="93"/>
      <c r="C573" s="94"/>
      <c r="D573" s="94"/>
    </row>
    <row r="574" spans="2:4">
      <c r="B574" s="93"/>
      <c r="C574" s="94"/>
      <c r="D574" s="94"/>
    </row>
    <row r="575" spans="2:4">
      <c r="B575" s="93"/>
      <c r="C575" s="94"/>
      <c r="D575" s="94"/>
    </row>
    <row r="576" spans="2:4">
      <c r="B576" s="93"/>
      <c r="C576" s="94"/>
      <c r="D576" s="94"/>
    </row>
    <row r="577" spans="2:4">
      <c r="B577" s="93"/>
      <c r="C577" s="94"/>
      <c r="D577" s="94"/>
    </row>
    <row r="578" spans="2:4">
      <c r="B578" s="93"/>
      <c r="C578" s="94"/>
      <c r="D578" s="94"/>
    </row>
    <row r="579" spans="2:4">
      <c r="B579" s="93"/>
      <c r="C579" s="94"/>
      <c r="D579" s="94"/>
    </row>
    <row r="580" spans="2:4">
      <c r="B580" s="93"/>
      <c r="C580" s="94"/>
      <c r="D580" s="94"/>
    </row>
    <row r="581" spans="2:4">
      <c r="B581" s="93"/>
      <c r="C581" s="94"/>
      <c r="D581" s="94"/>
    </row>
    <row r="582" spans="2:4">
      <c r="B582" s="93"/>
      <c r="C582" s="94"/>
      <c r="D582" s="94"/>
    </row>
    <row r="583" spans="2:4">
      <c r="B583" s="93"/>
      <c r="C583" s="94"/>
      <c r="D583" s="94"/>
    </row>
    <row r="584" spans="2:4">
      <c r="B584" s="93"/>
      <c r="C584" s="94"/>
      <c r="D584" s="94"/>
    </row>
    <row r="585" spans="2:4">
      <c r="B585" s="93"/>
      <c r="C585" s="94"/>
      <c r="D585" s="94"/>
    </row>
    <row r="586" spans="2:4">
      <c r="B586" s="93"/>
      <c r="C586" s="94"/>
      <c r="D586" s="94"/>
    </row>
    <row r="587" spans="2:4">
      <c r="B587" s="93"/>
      <c r="C587" s="94"/>
      <c r="D587" s="94"/>
    </row>
    <row r="588" spans="2:4">
      <c r="B588" s="93"/>
      <c r="C588" s="94"/>
      <c r="D588" s="94"/>
    </row>
    <row r="589" spans="2:4">
      <c r="B589" s="93"/>
      <c r="C589" s="94"/>
      <c r="D589" s="94"/>
    </row>
    <row r="590" spans="2:4">
      <c r="B590" s="93"/>
      <c r="C590" s="94"/>
      <c r="D590" s="94"/>
    </row>
    <row r="591" spans="2:4">
      <c r="B591" s="93"/>
      <c r="C591" s="94"/>
      <c r="D591" s="94"/>
    </row>
    <row r="592" spans="2:4">
      <c r="B592" s="93"/>
      <c r="C592" s="94"/>
      <c r="D592" s="94"/>
    </row>
    <row r="593" spans="2:4">
      <c r="B593" s="93"/>
      <c r="C593" s="94"/>
      <c r="D593" s="94"/>
    </row>
    <row r="594" spans="2:4">
      <c r="B594" s="93"/>
      <c r="C594" s="94"/>
      <c r="D594" s="94"/>
    </row>
    <row r="595" spans="2:4">
      <c r="B595" s="93"/>
      <c r="C595" s="94"/>
      <c r="D595" s="94"/>
    </row>
    <row r="596" spans="2:4">
      <c r="B596" s="93"/>
      <c r="C596" s="94"/>
      <c r="D596" s="94"/>
    </row>
    <row r="597" spans="2:4">
      <c r="B597" s="93"/>
      <c r="C597" s="94"/>
      <c r="D597" s="94"/>
    </row>
    <row r="598" spans="2:4">
      <c r="B598" s="93"/>
      <c r="C598" s="94"/>
      <c r="D598" s="94"/>
    </row>
    <row r="599" spans="2:4">
      <c r="B599" s="93"/>
      <c r="C599" s="94"/>
      <c r="D599" s="94"/>
    </row>
    <row r="600" spans="2:4">
      <c r="B600" s="93"/>
      <c r="C600" s="94"/>
      <c r="D600" s="94"/>
    </row>
    <row r="601" spans="2:4">
      <c r="B601" s="93"/>
      <c r="C601" s="94"/>
      <c r="D601" s="94"/>
    </row>
    <row r="602" spans="2:4">
      <c r="B602" s="93"/>
      <c r="C602" s="94"/>
      <c r="D602" s="94"/>
    </row>
    <row r="603" spans="2:4">
      <c r="B603" s="93"/>
      <c r="C603" s="94"/>
      <c r="D603" s="94"/>
    </row>
    <row r="604" spans="2:4">
      <c r="B604" s="93"/>
      <c r="C604" s="94"/>
      <c r="D604" s="94"/>
    </row>
    <row r="605" spans="2:4">
      <c r="B605" s="93"/>
      <c r="C605" s="94"/>
      <c r="D605" s="94"/>
    </row>
    <row r="606" spans="2:4">
      <c r="B606" s="93"/>
      <c r="C606" s="94"/>
      <c r="D606" s="94"/>
    </row>
    <row r="607" spans="2:4">
      <c r="B607" s="93"/>
      <c r="C607" s="94"/>
      <c r="D607" s="94"/>
    </row>
    <row r="608" spans="2:4">
      <c r="B608" s="93"/>
      <c r="C608" s="94"/>
      <c r="D608" s="94"/>
    </row>
    <row r="609" spans="2:4">
      <c r="B609" s="93"/>
      <c r="C609" s="94"/>
      <c r="D609" s="94"/>
    </row>
    <row r="610" spans="2:4">
      <c r="B610" s="93"/>
      <c r="C610" s="94"/>
      <c r="D610" s="94"/>
    </row>
    <row r="611" spans="2:4">
      <c r="B611" s="93"/>
      <c r="C611" s="94"/>
      <c r="D611" s="94"/>
    </row>
    <row r="612" spans="2:4">
      <c r="B612" s="93"/>
      <c r="C612" s="94"/>
      <c r="D612" s="94"/>
    </row>
    <row r="613" spans="2:4">
      <c r="B613" s="93"/>
      <c r="C613" s="94"/>
      <c r="D613" s="94"/>
    </row>
    <row r="614" spans="2:4">
      <c r="B614" s="93"/>
      <c r="C614" s="94"/>
      <c r="D614" s="94"/>
    </row>
    <row r="615" spans="2:4">
      <c r="B615" s="93"/>
      <c r="C615" s="94"/>
      <c r="D615" s="94"/>
    </row>
    <row r="616" spans="2:4">
      <c r="B616" s="93"/>
      <c r="C616" s="94"/>
      <c r="D616" s="94"/>
    </row>
    <row r="617" spans="2:4">
      <c r="B617" s="93"/>
      <c r="C617" s="94"/>
      <c r="D617" s="94"/>
    </row>
    <row r="618" spans="2:4">
      <c r="B618" s="93"/>
      <c r="C618" s="94"/>
      <c r="D618" s="94"/>
    </row>
    <row r="619" spans="2:4">
      <c r="B619" s="93"/>
      <c r="C619" s="94"/>
      <c r="D619" s="94"/>
    </row>
    <row r="620" spans="2:4">
      <c r="B620" s="93"/>
      <c r="C620" s="94"/>
      <c r="D620" s="94"/>
    </row>
    <row r="621" spans="2:4">
      <c r="B621" s="93"/>
      <c r="C621" s="94"/>
      <c r="D621" s="94"/>
    </row>
    <row r="622" spans="2:4">
      <c r="B622" s="93"/>
      <c r="C622" s="94"/>
      <c r="D622" s="94"/>
    </row>
    <row r="623" spans="2:4">
      <c r="B623" s="93"/>
      <c r="C623" s="94"/>
      <c r="D623" s="94"/>
    </row>
    <row r="624" spans="2:4">
      <c r="B624" s="93"/>
      <c r="C624" s="94"/>
      <c r="D624" s="94"/>
    </row>
    <row r="625" spans="2:4">
      <c r="B625" s="93"/>
      <c r="C625" s="94"/>
      <c r="D625" s="94"/>
    </row>
    <row r="626" spans="2:4">
      <c r="B626" s="93"/>
      <c r="C626" s="94"/>
      <c r="D626" s="94"/>
    </row>
    <row r="627" spans="2:4">
      <c r="B627" s="93"/>
      <c r="C627" s="94"/>
      <c r="D627" s="94"/>
    </row>
    <row r="628" spans="2:4">
      <c r="B628" s="93"/>
      <c r="C628" s="94"/>
      <c r="D628" s="94"/>
    </row>
    <row r="629" spans="2:4">
      <c r="B629" s="93"/>
      <c r="C629" s="94"/>
      <c r="D629" s="94"/>
    </row>
    <row r="630" spans="2:4">
      <c r="B630" s="93"/>
      <c r="C630" s="94"/>
      <c r="D630" s="94"/>
    </row>
    <row r="631" spans="2:4">
      <c r="B631" s="93"/>
      <c r="C631" s="94"/>
      <c r="D631" s="94"/>
    </row>
    <row r="632" spans="2:4">
      <c r="B632" s="93"/>
      <c r="C632" s="94"/>
      <c r="D632" s="94"/>
    </row>
    <row r="633" spans="2:4">
      <c r="B633" s="93"/>
      <c r="C633" s="94"/>
      <c r="D633" s="94"/>
    </row>
    <row r="634" spans="2:4">
      <c r="B634" s="93"/>
      <c r="C634" s="94"/>
      <c r="D634" s="94"/>
    </row>
    <row r="635" spans="2:4">
      <c r="B635" s="93"/>
      <c r="C635" s="94"/>
      <c r="D635" s="94"/>
    </row>
    <row r="636" spans="2:4">
      <c r="B636" s="93"/>
      <c r="C636" s="94"/>
      <c r="D636" s="94"/>
    </row>
    <row r="637" spans="2:4">
      <c r="B637" s="93"/>
      <c r="C637" s="94"/>
      <c r="D637" s="94"/>
    </row>
    <row r="638" spans="2:4">
      <c r="B638" s="93"/>
      <c r="C638" s="94"/>
      <c r="D638" s="94"/>
    </row>
    <row r="639" spans="2:4">
      <c r="B639" s="93"/>
      <c r="C639" s="94"/>
      <c r="D639" s="94"/>
    </row>
    <row r="640" spans="2:4">
      <c r="B640" s="93"/>
      <c r="C640" s="94"/>
      <c r="D640" s="94"/>
    </row>
    <row r="641" spans="2:4">
      <c r="B641" s="93"/>
      <c r="C641" s="94"/>
      <c r="D641" s="94"/>
    </row>
    <row r="642" spans="2:4">
      <c r="B642" s="93"/>
      <c r="C642" s="94"/>
      <c r="D642" s="94"/>
    </row>
    <row r="643" spans="2:4">
      <c r="B643" s="93"/>
      <c r="C643" s="94"/>
      <c r="D643" s="94"/>
    </row>
    <row r="644" spans="2:4">
      <c r="B644" s="93"/>
      <c r="C644" s="94"/>
      <c r="D644" s="94"/>
    </row>
    <row r="645" spans="2:4">
      <c r="B645" s="93"/>
      <c r="C645" s="94"/>
      <c r="D645" s="94"/>
    </row>
    <row r="646" spans="2:4">
      <c r="B646" s="93"/>
      <c r="C646" s="94"/>
      <c r="D646" s="94"/>
    </row>
    <row r="647" spans="2:4">
      <c r="B647" s="93"/>
      <c r="C647" s="94"/>
      <c r="D647" s="94"/>
    </row>
    <row r="648" spans="2:4">
      <c r="B648" s="93"/>
      <c r="C648" s="94"/>
      <c r="D648" s="94"/>
    </row>
    <row r="649" spans="2:4">
      <c r="B649" s="93"/>
      <c r="C649" s="94"/>
      <c r="D649" s="94"/>
    </row>
    <row r="650" spans="2:4">
      <c r="B650" s="93"/>
      <c r="C650" s="94"/>
      <c r="D650" s="94"/>
    </row>
    <row r="651" spans="2:4">
      <c r="B651" s="93"/>
      <c r="C651" s="94"/>
      <c r="D651" s="94"/>
    </row>
    <row r="652" spans="2:4">
      <c r="B652" s="93"/>
      <c r="C652" s="94"/>
      <c r="D652" s="94"/>
    </row>
    <row r="653" spans="2:4">
      <c r="B653" s="93"/>
      <c r="C653" s="94"/>
      <c r="D653" s="94"/>
    </row>
    <row r="654" spans="2:4">
      <c r="B654" s="93"/>
      <c r="C654" s="94"/>
      <c r="D654" s="94"/>
    </row>
    <row r="655" spans="2:4">
      <c r="B655" s="93"/>
      <c r="C655" s="94"/>
      <c r="D655" s="94"/>
    </row>
    <row r="656" spans="2:4">
      <c r="B656" s="93"/>
      <c r="C656" s="94"/>
      <c r="D656" s="94"/>
    </row>
    <row r="657" spans="2:4">
      <c r="B657" s="93"/>
      <c r="C657" s="94"/>
      <c r="D657" s="94"/>
    </row>
    <row r="658" spans="2:4">
      <c r="B658" s="93"/>
      <c r="C658" s="94"/>
      <c r="D658" s="94"/>
    </row>
    <row r="659" spans="2:4">
      <c r="B659" s="93"/>
      <c r="C659" s="94"/>
      <c r="D659" s="94"/>
    </row>
    <row r="660" spans="2:4">
      <c r="B660" s="93"/>
      <c r="C660" s="94"/>
      <c r="D660" s="94"/>
    </row>
    <row r="661" spans="2:4">
      <c r="B661" s="93"/>
      <c r="C661" s="94"/>
      <c r="D661" s="94"/>
    </row>
    <row r="662" spans="2:4">
      <c r="B662" s="93"/>
      <c r="C662" s="94"/>
      <c r="D662" s="94"/>
    </row>
    <row r="663" spans="2:4">
      <c r="B663" s="93"/>
      <c r="C663" s="94"/>
      <c r="D663" s="94"/>
    </row>
    <row r="664" spans="2:4">
      <c r="B664" s="93"/>
      <c r="C664" s="94"/>
      <c r="D664" s="94"/>
    </row>
    <row r="665" spans="2:4">
      <c r="B665" s="93"/>
      <c r="C665" s="94"/>
      <c r="D665" s="94"/>
    </row>
    <row r="666" spans="2:4">
      <c r="B666" s="93"/>
      <c r="C666" s="94"/>
      <c r="D666" s="94"/>
    </row>
    <row r="667" spans="2:4">
      <c r="B667" s="93"/>
      <c r="C667" s="94"/>
      <c r="D667" s="94"/>
    </row>
    <row r="668" spans="2:4">
      <c r="B668" s="93"/>
      <c r="C668" s="94"/>
      <c r="D668" s="94"/>
    </row>
    <row r="669" spans="2:4">
      <c r="B669" s="93"/>
      <c r="C669" s="94"/>
      <c r="D669" s="94"/>
    </row>
    <row r="670" spans="2:4">
      <c r="B670" s="93"/>
      <c r="C670" s="94"/>
      <c r="D670" s="94"/>
    </row>
    <row r="671" spans="2:4">
      <c r="B671" s="93"/>
      <c r="C671" s="94"/>
      <c r="D671" s="94"/>
    </row>
    <row r="672" spans="2:4">
      <c r="B672" s="93"/>
      <c r="C672" s="94"/>
      <c r="D672" s="94"/>
    </row>
    <row r="673" spans="2:4">
      <c r="B673" s="93"/>
      <c r="C673" s="94"/>
      <c r="D673" s="94"/>
    </row>
    <row r="674" spans="2:4">
      <c r="B674" s="93"/>
      <c r="C674" s="94"/>
      <c r="D674" s="94"/>
    </row>
    <row r="675" spans="2:4">
      <c r="B675" s="93"/>
      <c r="C675" s="94"/>
      <c r="D675" s="94"/>
    </row>
    <row r="676" spans="2:4">
      <c r="B676" s="93"/>
      <c r="C676" s="94"/>
      <c r="D676" s="94"/>
    </row>
    <row r="677" spans="2:4">
      <c r="B677" s="93"/>
      <c r="C677" s="94"/>
      <c r="D677" s="94"/>
    </row>
    <row r="678" spans="2:4">
      <c r="B678" s="93"/>
      <c r="C678" s="94"/>
      <c r="D678" s="94"/>
    </row>
    <row r="679" spans="2:4">
      <c r="B679" s="93"/>
      <c r="C679" s="94"/>
      <c r="D679" s="94"/>
    </row>
    <row r="680" spans="2:4">
      <c r="B680" s="93"/>
      <c r="C680" s="94"/>
      <c r="D680" s="94"/>
    </row>
    <row r="681" spans="2:4">
      <c r="B681" s="93"/>
      <c r="C681" s="94"/>
      <c r="D681" s="94"/>
    </row>
    <row r="682" spans="2:4">
      <c r="B682" s="93"/>
      <c r="C682" s="94"/>
      <c r="D682" s="94"/>
    </row>
    <row r="683" spans="2:4">
      <c r="B683" s="93"/>
      <c r="C683" s="94"/>
      <c r="D683" s="94"/>
    </row>
    <row r="684" spans="2:4">
      <c r="B684" s="93"/>
      <c r="C684" s="94"/>
      <c r="D684" s="94"/>
    </row>
    <row r="685" spans="2:4">
      <c r="B685" s="93"/>
      <c r="C685" s="94"/>
      <c r="D685" s="94"/>
    </row>
    <row r="686" spans="2:4">
      <c r="B686" s="93"/>
      <c r="C686" s="94"/>
      <c r="D686" s="94"/>
    </row>
    <row r="687" spans="2:4">
      <c r="B687" s="93"/>
      <c r="C687" s="94"/>
      <c r="D687" s="94"/>
    </row>
    <row r="688" spans="2:4">
      <c r="B688" s="93"/>
      <c r="C688" s="94"/>
      <c r="D688" s="94"/>
    </row>
    <row r="689" spans="2:4">
      <c r="B689" s="93"/>
      <c r="C689" s="94"/>
      <c r="D689" s="94"/>
    </row>
    <row r="690" spans="2:4">
      <c r="B690" s="93"/>
      <c r="C690" s="94"/>
      <c r="D690" s="94"/>
    </row>
    <row r="691" spans="2:4">
      <c r="B691" s="93"/>
      <c r="C691" s="94"/>
      <c r="D691" s="94"/>
    </row>
    <row r="692" spans="2:4">
      <c r="B692" s="93"/>
      <c r="C692" s="94"/>
      <c r="D692" s="94"/>
    </row>
    <row r="693" spans="2:4">
      <c r="B693" s="93"/>
      <c r="C693" s="94"/>
      <c r="D693" s="94"/>
    </row>
    <row r="694" spans="2:4">
      <c r="B694" s="93"/>
      <c r="C694" s="94"/>
      <c r="D694" s="94"/>
    </row>
    <row r="695" spans="2:4">
      <c r="B695" s="93"/>
      <c r="C695" s="94"/>
      <c r="D695" s="94"/>
    </row>
    <row r="696" spans="2:4">
      <c r="B696" s="93"/>
      <c r="C696" s="94"/>
      <c r="D696" s="94"/>
    </row>
    <row r="697" spans="2:4">
      <c r="B697" s="93"/>
      <c r="C697" s="94"/>
      <c r="D697" s="94"/>
    </row>
    <row r="698" spans="2:4">
      <c r="B698" s="93"/>
      <c r="C698" s="94"/>
      <c r="D698" s="94"/>
    </row>
    <row r="699" spans="2:4">
      <c r="B699" s="93"/>
      <c r="C699" s="94"/>
      <c r="D699" s="94"/>
    </row>
    <row r="700" spans="2:4">
      <c r="B700" s="93"/>
      <c r="C700" s="94"/>
      <c r="D700" s="94"/>
    </row>
    <row r="701" spans="2:4">
      <c r="B701" s="93"/>
      <c r="C701" s="94"/>
      <c r="D701" s="94"/>
    </row>
    <row r="702" spans="2:4">
      <c r="B702" s="93"/>
      <c r="C702" s="94"/>
      <c r="D702" s="94"/>
    </row>
    <row r="703" spans="2:4">
      <c r="B703" s="93"/>
      <c r="C703" s="94"/>
      <c r="D703" s="94"/>
    </row>
    <row r="704" spans="2:4">
      <c r="B704" s="93"/>
      <c r="C704" s="94"/>
      <c r="D704" s="94"/>
    </row>
    <row r="705" spans="2:4">
      <c r="B705" s="93"/>
      <c r="C705" s="94"/>
      <c r="D705" s="94"/>
    </row>
    <row r="706" spans="2:4">
      <c r="B706" s="93"/>
      <c r="C706" s="94"/>
      <c r="D706" s="94"/>
    </row>
    <row r="707" spans="2:4">
      <c r="B707" s="93"/>
      <c r="C707" s="94"/>
      <c r="D707" s="94"/>
    </row>
    <row r="708" spans="2:4">
      <c r="B708" s="93"/>
      <c r="C708" s="94"/>
      <c r="D708" s="94"/>
    </row>
    <row r="709" spans="2:4">
      <c r="B709" s="93"/>
      <c r="C709" s="94"/>
      <c r="D709" s="94"/>
    </row>
    <row r="710" spans="2:4">
      <c r="B710" s="93"/>
      <c r="C710" s="94"/>
      <c r="D710" s="94"/>
    </row>
    <row r="711" spans="2:4">
      <c r="B711" s="93"/>
      <c r="C711" s="94"/>
      <c r="D711" s="94"/>
    </row>
    <row r="712" spans="2:4">
      <c r="B712" s="93"/>
      <c r="C712" s="94"/>
      <c r="D712" s="94"/>
    </row>
    <row r="713" spans="2:4">
      <c r="B713" s="93"/>
      <c r="C713" s="94"/>
      <c r="D713" s="94"/>
    </row>
    <row r="714" spans="2:4">
      <c r="B714" s="93"/>
      <c r="C714" s="94"/>
      <c r="D714" s="94"/>
    </row>
    <row r="715" spans="2:4">
      <c r="B715" s="93"/>
      <c r="C715" s="94"/>
      <c r="D715" s="94"/>
    </row>
    <row r="716" spans="2:4">
      <c r="B716" s="93"/>
      <c r="C716" s="94"/>
      <c r="D716" s="94"/>
    </row>
    <row r="717" spans="2:4">
      <c r="B717" s="93"/>
      <c r="C717" s="94"/>
      <c r="D717" s="94"/>
    </row>
    <row r="718" spans="2:4">
      <c r="B718" s="93"/>
      <c r="C718" s="94"/>
      <c r="D718" s="94"/>
    </row>
    <row r="719" spans="2:4">
      <c r="B719" s="93"/>
      <c r="C719" s="94"/>
      <c r="D719" s="94"/>
    </row>
    <row r="720" spans="2:4">
      <c r="B720" s="93"/>
      <c r="C720" s="94"/>
      <c r="D720" s="94"/>
    </row>
    <row r="721" spans="2:4">
      <c r="B721" s="93"/>
      <c r="C721" s="94"/>
      <c r="D721" s="94"/>
    </row>
    <row r="722" spans="2:4">
      <c r="B722" s="93"/>
      <c r="C722" s="94"/>
      <c r="D722" s="94"/>
    </row>
    <row r="723" spans="2:4">
      <c r="B723" s="93"/>
      <c r="C723" s="94"/>
      <c r="D723" s="94"/>
    </row>
    <row r="724" spans="2:4">
      <c r="B724" s="93"/>
      <c r="C724" s="94"/>
      <c r="D724" s="94"/>
    </row>
    <row r="725" spans="2:4">
      <c r="B725" s="93"/>
      <c r="C725" s="94"/>
      <c r="D725" s="94"/>
    </row>
    <row r="726" spans="2:4">
      <c r="B726" s="93"/>
      <c r="C726" s="94"/>
      <c r="D726" s="94"/>
    </row>
    <row r="727" spans="2:4">
      <c r="B727" s="93"/>
      <c r="C727" s="94"/>
      <c r="D727" s="94"/>
    </row>
    <row r="728" spans="2:4">
      <c r="B728" s="93"/>
      <c r="C728" s="94"/>
      <c r="D728" s="94"/>
    </row>
    <row r="729" spans="2:4">
      <c r="B729" s="93"/>
      <c r="C729" s="94"/>
      <c r="D729" s="94"/>
    </row>
    <row r="730" spans="2:4">
      <c r="B730" s="93"/>
      <c r="C730" s="94"/>
      <c r="D730" s="94"/>
    </row>
    <row r="731" spans="2:4">
      <c r="B731" s="93"/>
      <c r="C731" s="94"/>
      <c r="D731" s="94"/>
    </row>
    <row r="732" spans="2:4">
      <c r="B732" s="93"/>
      <c r="C732" s="94"/>
      <c r="D732" s="94"/>
    </row>
    <row r="733" spans="2:4">
      <c r="B733" s="93"/>
      <c r="C733" s="94"/>
      <c r="D733" s="94"/>
    </row>
    <row r="734" spans="2:4">
      <c r="B734" s="93"/>
      <c r="C734" s="94"/>
      <c r="D734" s="94"/>
    </row>
    <row r="735" spans="2:4">
      <c r="B735" s="93"/>
      <c r="C735" s="94"/>
      <c r="D735" s="94"/>
    </row>
    <row r="736" spans="2:4">
      <c r="B736" s="93"/>
      <c r="C736" s="94"/>
      <c r="D736" s="94"/>
    </row>
    <row r="737" spans="2:4">
      <c r="B737" s="93"/>
      <c r="C737" s="94"/>
      <c r="D737" s="94"/>
    </row>
    <row r="738" spans="2:4">
      <c r="B738" s="93"/>
      <c r="C738" s="94"/>
      <c r="D738" s="94"/>
    </row>
    <row r="739" spans="2:4">
      <c r="B739" s="93"/>
      <c r="C739" s="94"/>
      <c r="D739" s="94"/>
    </row>
    <row r="740" spans="2:4">
      <c r="B740" s="93"/>
      <c r="C740" s="94"/>
      <c r="D740" s="94"/>
    </row>
    <row r="741" spans="2:4">
      <c r="B741" s="93"/>
      <c r="C741" s="94"/>
      <c r="D741" s="94"/>
    </row>
    <row r="742" spans="2:4">
      <c r="B742" s="93"/>
      <c r="C742" s="94"/>
      <c r="D742" s="94"/>
    </row>
    <row r="743" spans="2:4">
      <c r="B743" s="93"/>
      <c r="C743" s="94"/>
      <c r="D743" s="94"/>
    </row>
    <row r="744" spans="2:4">
      <c r="B744" s="93"/>
      <c r="C744" s="94"/>
      <c r="D744" s="94"/>
    </row>
    <row r="745" spans="2:4">
      <c r="B745" s="93"/>
      <c r="C745" s="94"/>
      <c r="D745" s="94"/>
    </row>
    <row r="746" spans="2:4">
      <c r="B746" s="93"/>
      <c r="C746" s="94"/>
      <c r="D746" s="94"/>
    </row>
    <row r="747" spans="2:4">
      <c r="B747" s="93"/>
      <c r="C747" s="94"/>
      <c r="D747" s="94"/>
    </row>
    <row r="748" spans="2:4">
      <c r="B748" s="93"/>
      <c r="C748" s="94"/>
      <c r="D748" s="94"/>
    </row>
    <row r="749" spans="2:4">
      <c r="B749" s="93"/>
      <c r="C749" s="94"/>
      <c r="D749" s="94"/>
    </row>
    <row r="750" spans="2:4">
      <c r="B750" s="93"/>
      <c r="C750" s="94"/>
      <c r="D750" s="94"/>
    </row>
    <row r="751" spans="2:4">
      <c r="B751" s="93"/>
      <c r="C751" s="94"/>
      <c r="D751" s="94"/>
    </row>
    <row r="752" spans="2:4">
      <c r="B752" s="93"/>
      <c r="C752" s="94"/>
      <c r="D752" s="94"/>
    </row>
    <row r="753" spans="2:4">
      <c r="B753" s="93"/>
      <c r="C753" s="94"/>
      <c r="D753" s="94"/>
    </row>
    <row r="754" spans="2:4">
      <c r="B754" s="93"/>
      <c r="C754" s="94"/>
      <c r="D754" s="94"/>
    </row>
    <row r="755" spans="2:4">
      <c r="B755" s="93"/>
      <c r="C755" s="94"/>
      <c r="D755" s="94"/>
    </row>
    <row r="756" spans="2:4">
      <c r="B756" s="93"/>
      <c r="C756" s="94"/>
      <c r="D756" s="94"/>
    </row>
    <row r="757" spans="2:4">
      <c r="B757" s="93"/>
      <c r="C757" s="94"/>
      <c r="D757" s="94"/>
    </row>
    <row r="758" spans="2:4">
      <c r="B758" s="93"/>
      <c r="C758" s="94"/>
      <c r="D758" s="94"/>
    </row>
    <row r="759" spans="2:4">
      <c r="B759" s="93"/>
      <c r="C759" s="94"/>
      <c r="D759" s="94"/>
    </row>
    <row r="760" spans="2:4">
      <c r="B760" s="93"/>
      <c r="C760" s="94"/>
      <c r="D760" s="94"/>
    </row>
    <row r="761" spans="2:4">
      <c r="B761" s="93"/>
      <c r="C761" s="94"/>
      <c r="D761" s="94"/>
    </row>
    <row r="762" spans="2:4">
      <c r="B762" s="93"/>
      <c r="C762" s="94"/>
      <c r="D762" s="94"/>
    </row>
    <row r="763" spans="2:4">
      <c r="B763" s="93"/>
      <c r="C763" s="94"/>
      <c r="D763" s="94"/>
    </row>
    <row r="764" spans="2:4">
      <c r="B764" s="93"/>
      <c r="C764" s="94"/>
      <c r="D764" s="94"/>
    </row>
    <row r="765" spans="2:4">
      <c r="B765" s="93"/>
      <c r="C765" s="94"/>
      <c r="D765" s="94"/>
    </row>
    <row r="766" spans="2:4">
      <c r="B766" s="93"/>
      <c r="C766" s="94"/>
      <c r="D766" s="94"/>
    </row>
    <row r="767" spans="2:4">
      <c r="B767" s="93"/>
      <c r="C767" s="94"/>
      <c r="D767" s="94"/>
    </row>
    <row r="768" spans="2:4">
      <c r="B768" s="93"/>
      <c r="C768" s="94"/>
      <c r="D768" s="94"/>
    </row>
    <row r="769" spans="2:4">
      <c r="B769" s="93"/>
      <c r="C769" s="94"/>
      <c r="D769" s="94"/>
    </row>
    <row r="770" spans="2:4">
      <c r="B770" s="93"/>
      <c r="C770" s="94"/>
      <c r="D770" s="94"/>
    </row>
    <row r="771" spans="2:4">
      <c r="B771" s="93"/>
      <c r="C771" s="94"/>
      <c r="D771" s="94"/>
    </row>
    <row r="772" spans="2:4">
      <c r="B772" s="93"/>
      <c r="C772" s="94"/>
      <c r="D772" s="94"/>
    </row>
    <row r="773" spans="2:4">
      <c r="B773" s="93"/>
      <c r="C773" s="94"/>
      <c r="D773" s="94"/>
    </row>
    <row r="774" spans="2:4">
      <c r="B774" s="93"/>
      <c r="C774" s="94"/>
      <c r="D774" s="94"/>
    </row>
    <row r="775" spans="2:4">
      <c r="B775" s="93"/>
      <c r="C775" s="94"/>
      <c r="D775" s="94"/>
    </row>
    <row r="776" spans="2:4">
      <c r="B776" s="93"/>
      <c r="C776" s="94"/>
      <c r="D776" s="94"/>
    </row>
    <row r="777" spans="2:4">
      <c r="B777" s="93"/>
      <c r="C777" s="94"/>
      <c r="D777" s="94"/>
    </row>
    <row r="778" spans="2:4">
      <c r="B778" s="93"/>
      <c r="C778" s="94"/>
      <c r="D778" s="94"/>
    </row>
    <row r="779" spans="2:4">
      <c r="B779" s="93"/>
      <c r="C779" s="94"/>
      <c r="D779" s="94"/>
    </row>
    <row r="780" spans="2:4">
      <c r="B780" s="93"/>
      <c r="C780" s="94"/>
      <c r="D780" s="94"/>
    </row>
    <row r="781" spans="2:4">
      <c r="B781" s="93"/>
      <c r="C781" s="94"/>
      <c r="D781" s="94"/>
    </row>
    <row r="782" spans="2:4">
      <c r="B782" s="93"/>
      <c r="C782" s="94"/>
      <c r="D782" s="94"/>
    </row>
    <row r="783" spans="2:4">
      <c r="B783" s="93"/>
      <c r="C783" s="94"/>
      <c r="D783" s="94"/>
    </row>
    <row r="784" spans="2:4">
      <c r="B784" s="93"/>
      <c r="C784" s="94"/>
      <c r="D784" s="94"/>
    </row>
    <row r="785" spans="2:4">
      <c r="B785" s="93"/>
      <c r="C785" s="94"/>
      <c r="D785" s="94"/>
    </row>
    <row r="786" spans="2:4">
      <c r="B786" s="93"/>
      <c r="C786" s="94"/>
      <c r="D786" s="94"/>
    </row>
    <row r="787" spans="2:4">
      <c r="B787" s="93"/>
      <c r="C787" s="94"/>
      <c r="D787" s="94"/>
    </row>
    <row r="788" spans="2:4">
      <c r="B788" s="93"/>
      <c r="C788" s="94"/>
      <c r="D788" s="94"/>
    </row>
    <row r="789" spans="2:4">
      <c r="B789" s="93"/>
      <c r="C789" s="94"/>
      <c r="D789" s="94"/>
    </row>
    <row r="790" spans="2:4">
      <c r="B790" s="93"/>
      <c r="C790" s="94"/>
      <c r="D790" s="94"/>
    </row>
    <row r="791" spans="2:4">
      <c r="B791" s="93"/>
      <c r="C791" s="94"/>
      <c r="D791" s="94"/>
    </row>
    <row r="792" spans="2:4">
      <c r="B792" s="93"/>
      <c r="C792" s="94"/>
      <c r="D792" s="94"/>
    </row>
    <row r="793" spans="2:4">
      <c r="B793" s="93"/>
      <c r="C793" s="94"/>
      <c r="D793" s="94"/>
    </row>
    <row r="794" spans="2:4">
      <c r="B794" s="93"/>
      <c r="C794" s="94"/>
      <c r="D794" s="94"/>
    </row>
    <row r="795" spans="2:4">
      <c r="B795" s="93"/>
      <c r="C795" s="94"/>
      <c r="D795" s="94"/>
    </row>
    <row r="796" spans="2:4">
      <c r="B796" s="93"/>
      <c r="C796" s="94"/>
      <c r="D796" s="94"/>
    </row>
    <row r="797" spans="2:4">
      <c r="B797" s="93"/>
      <c r="C797" s="94"/>
      <c r="D797" s="94"/>
    </row>
    <row r="798" spans="2:4">
      <c r="B798" s="93"/>
      <c r="C798" s="94"/>
      <c r="D798" s="94"/>
    </row>
    <row r="799" spans="2:4">
      <c r="B799" s="93"/>
      <c r="C799" s="94"/>
      <c r="D799" s="94"/>
    </row>
    <row r="800" spans="2:4">
      <c r="B800" s="93"/>
      <c r="C800" s="94"/>
      <c r="D800" s="94"/>
    </row>
    <row r="801" spans="2:4">
      <c r="B801" s="93"/>
      <c r="C801" s="94"/>
      <c r="D801" s="94"/>
    </row>
    <row r="802" spans="2:4">
      <c r="B802" s="93"/>
      <c r="C802" s="94"/>
      <c r="D802" s="94"/>
    </row>
    <row r="803" spans="2:4">
      <c r="B803" s="93"/>
      <c r="C803" s="94"/>
      <c r="D803" s="94"/>
    </row>
    <row r="804" spans="2:4">
      <c r="B804" s="93"/>
      <c r="C804" s="94"/>
      <c r="D804" s="94"/>
    </row>
    <row r="805" spans="2:4">
      <c r="B805" s="93"/>
      <c r="C805" s="94"/>
      <c r="D805" s="94"/>
    </row>
    <row r="806" spans="2:4">
      <c r="B806" s="93"/>
      <c r="C806" s="94"/>
      <c r="D806" s="94"/>
    </row>
    <row r="807" spans="2:4">
      <c r="B807" s="93"/>
      <c r="C807" s="94"/>
      <c r="D807" s="94"/>
    </row>
    <row r="808" spans="2:4">
      <c r="B808" s="93"/>
      <c r="C808" s="94"/>
      <c r="D808" s="94"/>
    </row>
    <row r="809" spans="2:4">
      <c r="B809" s="93"/>
      <c r="C809" s="94"/>
      <c r="D809" s="94"/>
    </row>
    <row r="810" spans="2:4">
      <c r="B810" s="93"/>
      <c r="C810" s="94"/>
      <c r="D810" s="94"/>
    </row>
    <row r="811" spans="2:4">
      <c r="B811" s="93"/>
      <c r="C811" s="94"/>
      <c r="D811" s="94"/>
    </row>
    <row r="812" spans="2:4">
      <c r="B812" s="93"/>
      <c r="C812" s="94"/>
      <c r="D812" s="94"/>
    </row>
    <row r="813" spans="2:4">
      <c r="B813" s="93"/>
      <c r="C813" s="94"/>
      <c r="D813" s="94"/>
    </row>
    <row r="814" spans="2:4">
      <c r="B814" s="93"/>
      <c r="C814" s="94"/>
      <c r="D814" s="94"/>
    </row>
    <row r="815" spans="2:4">
      <c r="B815" s="93"/>
      <c r="C815" s="94"/>
      <c r="D815" s="94"/>
    </row>
    <row r="816" spans="2:4">
      <c r="B816" s="93"/>
      <c r="C816" s="94"/>
      <c r="D816" s="94"/>
    </row>
    <row r="817" spans="2:4">
      <c r="B817" s="93"/>
      <c r="C817" s="94"/>
      <c r="D817" s="94"/>
    </row>
    <row r="818" spans="2:4">
      <c r="B818" s="93"/>
      <c r="C818" s="94"/>
      <c r="D818" s="94"/>
    </row>
    <row r="819" spans="2:4">
      <c r="B819" s="93"/>
      <c r="C819" s="94"/>
      <c r="D819" s="94"/>
    </row>
    <row r="820" spans="2:4">
      <c r="B820" s="93"/>
      <c r="C820" s="94"/>
      <c r="D820" s="94"/>
    </row>
    <row r="821" spans="2:4">
      <c r="B821" s="93"/>
      <c r="C821" s="94"/>
      <c r="D821" s="94"/>
    </row>
    <row r="822" spans="2:4">
      <c r="B822" s="93"/>
      <c r="C822" s="94"/>
      <c r="D822" s="94"/>
    </row>
    <row r="823" spans="2:4">
      <c r="B823" s="93"/>
      <c r="C823" s="94"/>
      <c r="D823" s="94"/>
    </row>
    <row r="824" spans="2:4">
      <c r="B824" s="93"/>
      <c r="C824" s="94"/>
      <c r="D824" s="94"/>
    </row>
    <row r="825" spans="2:4">
      <c r="B825" s="93"/>
      <c r="C825" s="94"/>
      <c r="D825" s="94"/>
    </row>
    <row r="826" spans="2:4">
      <c r="B826" s="93"/>
      <c r="C826" s="94"/>
      <c r="D826" s="94"/>
    </row>
    <row r="827" spans="2:4">
      <c r="B827" s="93"/>
      <c r="C827" s="94"/>
      <c r="D827" s="94"/>
    </row>
    <row r="828" spans="2:4">
      <c r="B828" s="93"/>
      <c r="C828" s="94"/>
      <c r="D828" s="94"/>
    </row>
    <row r="829" spans="2:4">
      <c r="B829" s="93"/>
      <c r="C829" s="94"/>
      <c r="D829" s="94"/>
    </row>
    <row r="830" spans="2:4">
      <c r="B830" s="93"/>
      <c r="C830" s="94"/>
      <c r="D830" s="94"/>
    </row>
    <row r="831" spans="2:4">
      <c r="B831" s="93"/>
      <c r="C831" s="94"/>
      <c r="D831" s="94"/>
    </row>
    <row r="832" spans="2:4">
      <c r="B832" s="93"/>
      <c r="C832" s="94"/>
      <c r="D832" s="94"/>
    </row>
    <row r="833" spans="2:4">
      <c r="B833" s="93"/>
      <c r="C833" s="94"/>
      <c r="D833" s="94"/>
    </row>
    <row r="834" spans="2:4">
      <c r="B834" s="93"/>
      <c r="C834" s="94"/>
      <c r="D834" s="94"/>
    </row>
    <row r="835" spans="2:4">
      <c r="B835" s="93"/>
      <c r="C835" s="94"/>
      <c r="D835" s="94"/>
    </row>
    <row r="836" spans="2:4">
      <c r="B836" s="93"/>
      <c r="C836" s="94"/>
      <c r="D836" s="94"/>
    </row>
    <row r="837" spans="2:4">
      <c r="B837" s="93"/>
      <c r="C837" s="94"/>
      <c r="D837" s="94"/>
    </row>
    <row r="838" spans="2:4">
      <c r="B838" s="93"/>
      <c r="C838" s="94"/>
      <c r="D838" s="94"/>
    </row>
    <row r="839" spans="2:4">
      <c r="B839" s="93"/>
      <c r="C839" s="94"/>
      <c r="D839" s="94"/>
    </row>
    <row r="840" spans="2:4">
      <c r="B840" s="93"/>
      <c r="C840" s="94"/>
      <c r="D840" s="94"/>
    </row>
    <row r="841" spans="2:4">
      <c r="B841" s="93"/>
      <c r="C841" s="94"/>
      <c r="D841" s="94"/>
    </row>
    <row r="842" spans="2:4">
      <c r="B842" s="93"/>
      <c r="C842" s="94"/>
      <c r="D842" s="94"/>
    </row>
    <row r="843" spans="2:4">
      <c r="B843" s="93"/>
      <c r="C843" s="94"/>
      <c r="D843" s="94"/>
    </row>
    <row r="844" spans="2:4">
      <c r="B844" s="93"/>
      <c r="C844" s="94"/>
      <c r="D844" s="94"/>
    </row>
    <row r="845" spans="2:4">
      <c r="B845" s="93"/>
      <c r="C845" s="94"/>
      <c r="D845" s="94"/>
    </row>
    <row r="846" spans="2:4">
      <c r="B846" s="93"/>
      <c r="C846" s="94"/>
      <c r="D846" s="94"/>
    </row>
    <row r="847" spans="2:4">
      <c r="B847" s="93"/>
      <c r="C847" s="94"/>
      <c r="D847" s="94"/>
    </row>
    <row r="848" spans="2:4">
      <c r="B848" s="93"/>
      <c r="C848" s="94"/>
      <c r="D848" s="94"/>
    </row>
    <row r="849" spans="2:4">
      <c r="B849" s="93"/>
      <c r="C849" s="94"/>
      <c r="D849" s="94"/>
    </row>
    <row r="850" spans="2:4">
      <c r="B850" s="93"/>
      <c r="C850" s="94"/>
      <c r="D850" s="94"/>
    </row>
    <row r="851" spans="2:4">
      <c r="B851" s="93"/>
      <c r="C851" s="94"/>
      <c r="D851" s="94"/>
    </row>
    <row r="852" spans="2:4">
      <c r="B852" s="93"/>
      <c r="C852" s="94"/>
      <c r="D852" s="94"/>
    </row>
    <row r="853" spans="2:4">
      <c r="B853" s="93"/>
      <c r="C853" s="94"/>
      <c r="D853" s="94"/>
    </row>
    <row r="854" spans="2:4">
      <c r="B854" s="93"/>
      <c r="C854" s="94"/>
      <c r="D854" s="94"/>
    </row>
    <row r="855" spans="2:4">
      <c r="B855" s="93"/>
      <c r="C855" s="94"/>
      <c r="D855" s="94"/>
    </row>
    <row r="856" spans="2:4">
      <c r="B856" s="93"/>
      <c r="C856" s="94"/>
      <c r="D856" s="94"/>
    </row>
    <row r="857" spans="2:4">
      <c r="B857" s="93"/>
      <c r="C857" s="94"/>
      <c r="D857" s="94"/>
    </row>
    <row r="858" spans="2:4">
      <c r="B858" s="93"/>
      <c r="C858" s="94"/>
      <c r="D858" s="94"/>
    </row>
    <row r="859" spans="2:4">
      <c r="B859" s="93"/>
      <c r="C859" s="94"/>
      <c r="D859" s="94"/>
    </row>
    <row r="860" spans="2:4">
      <c r="B860" s="93"/>
      <c r="C860" s="94"/>
      <c r="D860" s="94"/>
    </row>
    <row r="861" spans="2:4">
      <c r="B861" s="93"/>
      <c r="C861" s="94"/>
      <c r="D861" s="94"/>
    </row>
    <row r="862" spans="2:4">
      <c r="B862" s="93"/>
      <c r="C862" s="94"/>
      <c r="D862" s="94"/>
    </row>
    <row r="863" spans="2:4">
      <c r="B863" s="93"/>
      <c r="C863" s="94"/>
      <c r="D863" s="94"/>
    </row>
    <row r="864" spans="2:4">
      <c r="B864" s="93"/>
      <c r="C864" s="94"/>
      <c r="D864" s="94"/>
    </row>
    <row r="865" spans="2:4">
      <c r="B865" s="93"/>
      <c r="C865" s="94"/>
      <c r="D865" s="94"/>
    </row>
    <row r="866" spans="2:4">
      <c r="B866" s="93"/>
      <c r="C866" s="94"/>
      <c r="D866" s="94"/>
    </row>
    <row r="867" spans="2:4">
      <c r="B867" s="93"/>
      <c r="C867" s="94"/>
      <c r="D867" s="94"/>
    </row>
    <row r="868" spans="2:4">
      <c r="B868" s="93"/>
      <c r="C868" s="94"/>
      <c r="D868" s="94"/>
    </row>
    <row r="869" spans="2:4">
      <c r="B869" s="93"/>
      <c r="C869" s="94"/>
      <c r="D869" s="94"/>
    </row>
    <row r="870" spans="2:4">
      <c r="B870" s="93"/>
      <c r="C870" s="94"/>
      <c r="D870" s="94"/>
    </row>
    <row r="871" spans="2:4">
      <c r="B871" s="93"/>
      <c r="C871" s="94"/>
      <c r="D871" s="94"/>
    </row>
    <row r="872" spans="2:4">
      <c r="B872" s="93"/>
      <c r="C872" s="94"/>
      <c r="D872" s="94"/>
    </row>
    <row r="873" spans="2:4">
      <c r="B873" s="93"/>
      <c r="C873" s="94"/>
      <c r="D873" s="94"/>
    </row>
    <row r="874" spans="2:4">
      <c r="B874" s="93"/>
      <c r="C874" s="94"/>
      <c r="D874" s="94"/>
    </row>
    <row r="875" spans="2:4">
      <c r="B875" s="93"/>
      <c r="C875" s="94"/>
      <c r="D875" s="94"/>
    </row>
    <row r="876" spans="2:4">
      <c r="B876" s="93"/>
      <c r="C876" s="94"/>
      <c r="D876" s="94"/>
    </row>
    <row r="877" spans="2:4">
      <c r="B877" s="93"/>
      <c r="C877" s="94"/>
      <c r="D877" s="94"/>
    </row>
    <row r="878" spans="2:4">
      <c r="B878" s="93"/>
      <c r="C878" s="94"/>
      <c r="D878" s="94"/>
    </row>
    <row r="879" spans="2:4">
      <c r="B879" s="93"/>
      <c r="C879" s="94"/>
      <c r="D879" s="94"/>
    </row>
    <row r="880" spans="2:4">
      <c r="B880" s="93"/>
      <c r="C880" s="94"/>
      <c r="D880" s="94"/>
    </row>
    <row r="881" spans="2:4">
      <c r="B881" s="93"/>
      <c r="C881" s="94"/>
      <c r="D881" s="94"/>
    </row>
    <row r="882" spans="2:4">
      <c r="B882" s="93"/>
      <c r="C882" s="94"/>
      <c r="D882" s="94"/>
    </row>
    <row r="883" spans="2:4">
      <c r="B883" s="93"/>
      <c r="C883" s="94"/>
      <c r="D883" s="94"/>
    </row>
    <row r="884" spans="2:4">
      <c r="B884" s="93"/>
      <c r="C884" s="94"/>
      <c r="D884" s="94"/>
    </row>
    <row r="885" spans="2:4">
      <c r="B885" s="93"/>
      <c r="C885" s="94"/>
      <c r="D885" s="94"/>
    </row>
    <row r="886" spans="2:4">
      <c r="B886" s="93"/>
      <c r="C886" s="94"/>
      <c r="D886" s="94"/>
    </row>
    <row r="887" spans="2:4">
      <c r="B887" s="93"/>
      <c r="C887" s="94"/>
      <c r="D887" s="94"/>
    </row>
    <row r="888" spans="2:4">
      <c r="B888" s="93"/>
      <c r="C888" s="94"/>
      <c r="D888" s="94"/>
    </row>
    <row r="889" spans="2:4">
      <c r="B889" s="93"/>
      <c r="C889" s="94"/>
      <c r="D889" s="94"/>
    </row>
    <row r="890" spans="2:4">
      <c r="B890" s="93"/>
      <c r="C890" s="94"/>
      <c r="D890" s="94"/>
    </row>
    <row r="891" spans="2:4">
      <c r="B891" s="93"/>
      <c r="C891" s="94"/>
      <c r="D891" s="94"/>
    </row>
    <row r="892" spans="2:4">
      <c r="B892" s="93"/>
      <c r="C892" s="94"/>
      <c r="D892" s="94"/>
    </row>
    <row r="893" spans="2:4">
      <c r="B893" s="93"/>
      <c r="C893" s="94"/>
      <c r="D893" s="94"/>
    </row>
    <row r="894" spans="2:4">
      <c r="B894" s="93"/>
      <c r="C894" s="94"/>
      <c r="D894" s="94"/>
    </row>
    <row r="895" spans="2:4">
      <c r="B895" s="93"/>
      <c r="C895" s="94"/>
      <c r="D895" s="94"/>
    </row>
    <row r="896" spans="2:4">
      <c r="B896" s="93"/>
      <c r="C896" s="94"/>
      <c r="D896" s="94"/>
    </row>
    <row r="897" spans="2:4">
      <c r="B897" s="93"/>
      <c r="C897" s="94"/>
      <c r="D897" s="94"/>
    </row>
    <row r="898" spans="2:4">
      <c r="B898" s="93"/>
      <c r="C898" s="94"/>
      <c r="D898" s="94"/>
    </row>
    <row r="899" spans="2:4">
      <c r="B899" s="93"/>
      <c r="C899" s="94"/>
      <c r="D899" s="94"/>
    </row>
    <row r="900" spans="2:4">
      <c r="B900" s="93"/>
      <c r="C900" s="94"/>
      <c r="D900" s="94"/>
    </row>
    <row r="901" spans="2:4">
      <c r="B901" s="93"/>
      <c r="C901" s="94"/>
      <c r="D901" s="94"/>
    </row>
    <row r="902" spans="2:4">
      <c r="B902" s="93"/>
      <c r="C902" s="94"/>
      <c r="D902" s="94"/>
    </row>
    <row r="903" spans="2:4">
      <c r="B903" s="93"/>
      <c r="C903" s="94"/>
      <c r="D903" s="94"/>
    </row>
    <row r="904" spans="2:4">
      <c r="B904" s="93"/>
      <c r="C904" s="94"/>
      <c r="D904" s="94"/>
    </row>
    <row r="905" spans="2:4">
      <c r="B905" s="93"/>
      <c r="C905" s="94"/>
      <c r="D905" s="94"/>
    </row>
    <row r="906" spans="2:4">
      <c r="B906" s="93"/>
      <c r="C906" s="94"/>
      <c r="D906" s="94"/>
    </row>
    <row r="907" spans="2:4">
      <c r="B907" s="93"/>
      <c r="C907" s="94"/>
      <c r="D907" s="94"/>
    </row>
    <row r="908" spans="2:4">
      <c r="B908" s="93"/>
      <c r="C908" s="94"/>
      <c r="D908" s="94"/>
    </row>
    <row r="909" spans="2:4">
      <c r="B909" s="93"/>
      <c r="C909" s="94"/>
      <c r="D909" s="94"/>
    </row>
    <row r="910" spans="2:4">
      <c r="B910" s="93"/>
      <c r="C910" s="94"/>
      <c r="D910" s="94"/>
    </row>
    <row r="911" spans="2:4">
      <c r="B911" s="93"/>
      <c r="C911" s="94"/>
      <c r="D911" s="94"/>
    </row>
    <row r="912" spans="2:4">
      <c r="B912" s="93"/>
      <c r="C912" s="94"/>
      <c r="D912" s="94"/>
    </row>
    <row r="913" spans="2:4">
      <c r="B913" s="93"/>
      <c r="C913" s="94"/>
      <c r="D913" s="94"/>
    </row>
    <row r="914" spans="2:4">
      <c r="B914" s="93"/>
      <c r="C914" s="94"/>
      <c r="D914" s="94"/>
    </row>
    <row r="915" spans="2:4">
      <c r="B915" s="93"/>
      <c r="C915" s="94"/>
      <c r="D915" s="94"/>
    </row>
    <row r="916" spans="2:4">
      <c r="B916" s="93"/>
      <c r="C916" s="94"/>
      <c r="D916" s="94"/>
    </row>
    <row r="917" spans="2:4">
      <c r="B917" s="93"/>
      <c r="C917" s="94"/>
      <c r="D917" s="94"/>
    </row>
    <row r="918" spans="2:4">
      <c r="B918" s="93"/>
      <c r="C918" s="94"/>
      <c r="D918" s="94"/>
    </row>
    <row r="919" spans="2:4">
      <c r="B919" s="93"/>
      <c r="C919" s="94"/>
      <c r="D919" s="94"/>
    </row>
    <row r="920" spans="2:4">
      <c r="B920" s="93"/>
      <c r="C920" s="94"/>
      <c r="D920" s="94"/>
    </row>
    <row r="921" spans="2:4">
      <c r="B921" s="93"/>
      <c r="C921" s="94"/>
      <c r="D921" s="94"/>
    </row>
    <row r="922" spans="2:4">
      <c r="B922" s="93"/>
      <c r="C922" s="94"/>
      <c r="D922" s="94"/>
    </row>
    <row r="923" spans="2:4">
      <c r="B923" s="93"/>
      <c r="C923" s="94"/>
      <c r="D923" s="94"/>
    </row>
    <row r="924" spans="2:4">
      <c r="B924" s="93"/>
      <c r="C924" s="94"/>
      <c r="D924" s="94"/>
    </row>
    <row r="925" spans="2:4">
      <c r="B925" s="93"/>
      <c r="C925" s="94"/>
      <c r="D925" s="94"/>
    </row>
    <row r="926" spans="2:4">
      <c r="B926" s="93"/>
      <c r="C926" s="94"/>
      <c r="D926" s="94"/>
    </row>
    <row r="927" spans="2:4">
      <c r="B927" s="93"/>
      <c r="C927" s="94"/>
      <c r="D927" s="94"/>
    </row>
    <row r="928" spans="2:4">
      <c r="B928" s="93"/>
      <c r="C928" s="94"/>
      <c r="D928" s="94"/>
    </row>
    <row r="929" spans="2:4">
      <c r="B929" s="93"/>
      <c r="C929" s="94"/>
      <c r="D929" s="94"/>
    </row>
    <row r="930" spans="2:4">
      <c r="B930" s="93"/>
      <c r="C930" s="94"/>
      <c r="D930" s="94"/>
    </row>
    <row r="931" spans="2:4">
      <c r="B931" s="93"/>
      <c r="C931" s="94"/>
      <c r="D931" s="94"/>
    </row>
    <row r="932" spans="2:4">
      <c r="B932" s="93"/>
      <c r="C932" s="94"/>
      <c r="D932" s="94"/>
    </row>
    <row r="933" spans="2:4">
      <c r="B933" s="93"/>
      <c r="C933" s="94"/>
      <c r="D933" s="94"/>
    </row>
    <row r="934" spans="2:4">
      <c r="B934" s="93"/>
      <c r="C934" s="94"/>
      <c r="D934" s="94"/>
    </row>
    <row r="935" spans="2:4">
      <c r="B935" s="93"/>
      <c r="C935" s="94"/>
      <c r="D935" s="94"/>
    </row>
    <row r="936" spans="2:4">
      <c r="B936" s="93"/>
      <c r="C936" s="94"/>
      <c r="D936" s="94"/>
    </row>
    <row r="937" spans="2:4">
      <c r="B937" s="93"/>
      <c r="C937" s="94"/>
      <c r="D937" s="94"/>
    </row>
    <row r="938" spans="2:4">
      <c r="B938" s="93"/>
      <c r="C938" s="94"/>
      <c r="D938" s="94"/>
    </row>
    <row r="939" spans="2:4">
      <c r="B939" s="93"/>
      <c r="C939" s="94"/>
      <c r="D939" s="94"/>
    </row>
    <row r="940" spans="2:4">
      <c r="B940" s="93"/>
      <c r="C940" s="94"/>
      <c r="D940" s="94"/>
    </row>
    <row r="941" spans="2:4">
      <c r="B941" s="93"/>
      <c r="C941" s="94"/>
      <c r="D941" s="94"/>
    </row>
    <row r="942" spans="2:4">
      <c r="B942" s="93"/>
      <c r="C942" s="94"/>
      <c r="D942" s="94"/>
    </row>
    <row r="943" spans="2:4">
      <c r="B943" s="93"/>
      <c r="C943" s="94"/>
      <c r="D943" s="94"/>
    </row>
    <row r="944" spans="2:4">
      <c r="B944" s="93"/>
      <c r="C944" s="94"/>
      <c r="D944" s="94"/>
    </row>
    <row r="945" spans="2:4">
      <c r="B945" s="93"/>
      <c r="C945" s="94"/>
      <c r="D945" s="94"/>
    </row>
    <row r="946" spans="2:4">
      <c r="B946" s="93"/>
      <c r="C946" s="94"/>
      <c r="D946" s="94"/>
    </row>
    <row r="947" spans="2:4">
      <c r="B947" s="93"/>
      <c r="C947" s="94"/>
      <c r="D947" s="94"/>
    </row>
    <row r="948" spans="2:4">
      <c r="B948" s="93"/>
      <c r="C948" s="94"/>
      <c r="D948" s="94"/>
    </row>
    <row r="949" spans="2:4">
      <c r="B949" s="93"/>
      <c r="C949" s="94"/>
      <c r="D949" s="94"/>
    </row>
    <row r="950" spans="2:4">
      <c r="B950" s="93"/>
      <c r="C950" s="94"/>
      <c r="D950" s="94"/>
    </row>
    <row r="951" spans="2:4">
      <c r="B951" s="93"/>
      <c r="C951" s="94"/>
      <c r="D951" s="94"/>
    </row>
    <row r="952" spans="2:4">
      <c r="B952" s="93"/>
      <c r="C952" s="94"/>
      <c r="D952" s="94"/>
    </row>
    <row r="953" spans="2:4">
      <c r="B953" s="93"/>
      <c r="C953" s="94"/>
      <c r="D953" s="94"/>
    </row>
    <row r="954" spans="2:4">
      <c r="B954" s="93"/>
      <c r="C954" s="94"/>
      <c r="D954" s="94"/>
    </row>
    <row r="955" spans="2:4">
      <c r="B955" s="93"/>
      <c r="C955" s="94"/>
      <c r="D955" s="94"/>
    </row>
    <row r="956" spans="2:4">
      <c r="B956" s="93"/>
      <c r="C956" s="94"/>
      <c r="D956" s="94"/>
    </row>
    <row r="957" spans="2:4">
      <c r="B957" s="93"/>
      <c r="C957" s="94"/>
      <c r="D957" s="94"/>
    </row>
    <row r="958" spans="2:4">
      <c r="B958" s="93"/>
      <c r="C958" s="94"/>
      <c r="D958" s="94"/>
    </row>
    <row r="959" spans="2:4">
      <c r="B959" s="93"/>
      <c r="C959" s="94"/>
      <c r="D959" s="94"/>
    </row>
    <row r="960" spans="2:4">
      <c r="B960" s="93"/>
      <c r="C960" s="94"/>
      <c r="D960" s="94"/>
    </row>
    <row r="961" spans="2:4">
      <c r="B961" s="93"/>
      <c r="C961" s="94"/>
      <c r="D961" s="94"/>
    </row>
    <row r="962" spans="2:4">
      <c r="B962" s="93"/>
      <c r="C962" s="94"/>
      <c r="D962" s="94"/>
    </row>
    <row r="963" spans="2:4">
      <c r="B963" s="93"/>
      <c r="C963" s="94"/>
      <c r="D963" s="94"/>
    </row>
    <row r="964" spans="2:4">
      <c r="B964" s="93"/>
      <c r="C964" s="94"/>
      <c r="D964" s="94"/>
    </row>
    <row r="965" spans="2:4">
      <c r="B965" s="93"/>
      <c r="C965" s="94"/>
      <c r="D965" s="94"/>
    </row>
    <row r="966" spans="2:4">
      <c r="B966" s="93"/>
      <c r="C966" s="94"/>
      <c r="D966" s="94"/>
    </row>
    <row r="967" spans="2:4">
      <c r="B967" s="93"/>
      <c r="C967" s="94"/>
      <c r="D967" s="94"/>
    </row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4.710937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145</v>
      </c>
      <c r="C1" s="46" t="s" vm="1">
        <v>228</v>
      </c>
    </row>
    <row r="2" spans="2:16">
      <c r="B2" s="46" t="s">
        <v>144</v>
      </c>
      <c r="C2" s="46" t="s">
        <v>229</v>
      </c>
    </row>
    <row r="3" spans="2:16">
      <c r="B3" s="46" t="s">
        <v>146</v>
      </c>
      <c r="C3" s="46" t="s">
        <v>230</v>
      </c>
    </row>
    <row r="4" spans="2:16">
      <c r="B4" s="46" t="s">
        <v>147</v>
      </c>
      <c r="C4" s="46">
        <v>12152</v>
      </c>
    </row>
    <row r="6" spans="2:16" ht="26.25" customHeight="1">
      <c r="B6" s="133" t="s">
        <v>182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5"/>
    </row>
    <row r="7" spans="2:16" s="3" customFormat="1" ht="63">
      <c r="B7" s="21" t="s">
        <v>116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180</v>
      </c>
      <c r="L7" s="29" t="s">
        <v>209</v>
      </c>
      <c r="M7" s="29" t="s">
        <v>181</v>
      </c>
      <c r="N7" s="29" t="s">
        <v>60</v>
      </c>
      <c r="O7" s="29" t="s">
        <v>148</v>
      </c>
      <c r="P7" s="30" t="s">
        <v>150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211</v>
      </c>
      <c r="M8" s="31" t="s">
        <v>207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3247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7">
        <v>0</v>
      </c>
      <c r="N10" s="87"/>
      <c r="O10" s="108">
        <v>0</v>
      </c>
      <c r="P10" s="108">
        <v>0</v>
      </c>
    </row>
    <row r="11" spans="2:16" ht="20.25" customHeight="1">
      <c r="B11" s="109" t="s">
        <v>219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09" t="s">
        <v>112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9" t="s">
        <v>210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4.710937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145</v>
      </c>
      <c r="C1" s="46" t="s" vm="1">
        <v>228</v>
      </c>
    </row>
    <row r="2" spans="2:16">
      <c r="B2" s="46" t="s">
        <v>144</v>
      </c>
      <c r="C2" s="46" t="s">
        <v>229</v>
      </c>
    </row>
    <row r="3" spans="2:16">
      <c r="B3" s="46" t="s">
        <v>146</v>
      </c>
      <c r="C3" s="46" t="s">
        <v>230</v>
      </c>
    </row>
    <row r="4" spans="2:16">
      <c r="B4" s="46" t="s">
        <v>147</v>
      </c>
      <c r="C4" s="46">
        <v>12152</v>
      </c>
    </row>
    <row r="6" spans="2:16" ht="26.25" customHeight="1">
      <c r="B6" s="133" t="s">
        <v>183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5"/>
    </row>
    <row r="7" spans="2:16" s="3" customFormat="1" ht="63">
      <c r="B7" s="21" t="s">
        <v>116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180</v>
      </c>
      <c r="L7" s="29" t="s">
        <v>204</v>
      </c>
      <c r="M7" s="29" t="s">
        <v>181</v>
      </c>
      <c r="N7" s="29" t="s">
        <v>60</v>
      </c>
      <c r="O7" s="29" t="s">
        <v>148</v>
      </c>
      <c r="P7" s="30" t="s">
        <v>150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211</v>
      </c>
      <c r="M8" s="31" t="s">
        <v>207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3248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7">
        <v>0</v>
      </c>
      <c r="N10" s="87"/>
      <c r="O10" s="108">
        <v>0</v>
      </c>
      <c r="P10" s="108">
        <v>0</v>
      </c>
    </row>
    <row r="11" spans="2:16" ht="20.25" customHeight="1">
      <c r="B11" s="109" t="s">
        <v>219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09" t="s">
        <v>112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9" t="s">
        <v>210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112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112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113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3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3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4.710937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145</v>
      </c>
      <c r="C1" s="46" t="s" vm="1">
        <v>228</v>
      </c>
    </row>
    <row r="2" spans="2:16">
      <c r="B2" s="46" t="s">
        <v>144</v>
      </c>
      <c r="C2" s="46" t="s">
        <v>229</v>
      </c>
    </row>
    <row r="3" spans="2:16">
      <c r="B3" s="46" t="s">
        <v>146</v>
      </c>
      <c r="C3" s="46" t="s">
        <v>230</v>
      </c>
    </row>
    <row r="4" spans="2:16">
      <c r="B4" s="46" t="s">
        <v>147</v>
      </c>
      <c r="C4" s="46">
        <v>12152</v>
      </c>
    </row>
    <row r="6" spans="2:16" ht="26.25" customHeight="1">
      <c r="B6" s="133" t="s">
        <v>185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5"/>
    </row>
    <row r="7" spans="2:16" s="3" customFormat="1" ht="63">
      <c r="B7" s="21" t="s">
        <v>116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180</v>
      </c>
      <c r="L7" s="29" t="s">
        <v>204</v>
      </c>
      <c r="M7" s="29" t="s">
        <v>181</v>
      </c>
      <c r="N7" s="29" t="s">
        <v>60</v>
      </c>
      <c r="O7" s="29" t="s">
        <v>148</v>
      </c>
      <c r="P7" s="30" t="s">
        <v>150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211</v>
      </c>
      <c r="M8" s="31" t="s">
        <v>207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3249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7">
        <v>0</v>
      </c>
      <c r="N10" s="87"/>
      <c r="O10" s="108">
        <v>0</v>
      </c>
      <c r="P10" s="108">
        <v>0</v>
      </c>
    </row>
    <row r="11" spans="2:16" ht="20.25" customHeight="1">
      <c r="B11" s="109" t="s">
        <v>219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09" t="s">
        <v>112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9" t="s">
        <v>210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112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112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113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3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3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  <row r="412" spans="2:16">
      <c r="B412" s="93"/>
      <c r="C412" s="93"/>
      <c r="D412" s="93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</row>
    <row r="413" spans="2:16">
      <c r="B413" s="93"/>
      <c r="C413" s="93"/>
      <c r="D413" s="93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</row>
    <row r="414" spans="2:16">
      <c r="B414" s="93"/>
      <c r="C414" s="93"/>
      <c r="D414" s="93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</row>
    <row r="415" spans="2:16">
      <c r="B415" s="93"/>
      <c r="C415" s="93"/>
      <c r="D415" s="93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</row>
    <row r="416" spans="2:16">
      <c r="B416" s="93"/>
      <c r="C416" s="93"/>
      <c r="D416" s="93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</row>
    <row r="417" spans="2:16">
      <c r="B417" s="93"/>
      <c r="C417" s="93"/>
      <c r="D417" s="93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</row>
    <row r="418" spans="2:16">
      <c r="B418" s="93"/>
      <c r="C418" s="93"/>
      <c r="D418" s="93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</row>
    <row r="419" spans="2:16">
      <c r="B419" s="93"/>
      <c r="C419" s="93"/>
      <c r="D419" s="93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</row>
    <row r="420" spans="2:16">
      <c r="B420" s="93"/>
      <c r="C420" s="93"/>
      <c r="D420" s="93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</row>
    <row r="421" spans="2:16">
      <c r="B421" s="93"/>
      <c r="C421" s="93"/>
      <c r="D421" s="93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</row>
    <row r="422" spans="2:16">
      <c r="B422" s="93"/>
      <c r="C422" s="93"/>
      <c r="D422" s="93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</row>
    <row r="423" spans="2:16">
      <c r="B423" s="93"/>
      <c r="C423" s="93"/>
      <c r="D423" s="93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</row>
    <row r="424" spans="2:16">
      <c r="B424" s="93"/>
      <c r="C424" s="93"/>
      <c r="D424" s="93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</row>
    <row r="425" spans="2:16">
      <c r="B425" s="93"/>
      <c r="C425" s="93"/>
      <c r="D425" s="93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</row>
    <row r="426" spans="2:16">
      <c r="B426" s="93"/>
      <c r="C426" s="93"/>
      <c r="D426" s="93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</row>
    <row r="427" spans="2:16">
      <c r="B427" s="93"/>
      <c r="C427" s="93"/>
      <c r="D427" s="93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</row>
    <row r="428" spans="2:16">
      <c r="B428" s="93"/>
      <c r="C428" s="93"/>
      <c r="D428" s="93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</row>
    <row r="429" spans="2:16">
      <c r="B429" s="93"/>
      <c r="C429" s="93"/>
      <c r="D429" s="93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</row>
    <row r="430" spans="2:16">
      <c r="B430" s="93"/>
      <c r="C430" s="93"/>
      <c r="D430" s="93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</row>
    <row r="431" spans="2:16">
      <c r="B431" s="93"/>
      <c r="C431" s="93"/>
      <c r="D431" s="93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</row>
    <row r="432" spans="2:16">
      <c r="B432" s="93"/>
      <c r="C432" s="93"/>
      <c r="D432" s="93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</row>
    <row r="433" spans="2:16">
      <c r="B433" s="93"/>
      <c r="C433" s="93"/>
      <c r="D433" s="93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</row>
    <row r="434" spans="2:16">
      <c r="B434" s="93"/>
      <c r="C434" s="93"/>
      <c r="D434" s="93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</row>
    <row r="435" spans="2:16">
      <c r="B435" s="93"/>
      <c r="C435" s="93"/>
      <c r="D435" s="93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</row>
    <row r="436" spans="2:16">
      <c r="B436" s="93"/>
      <c r="C436" s="93"/>
      <c r="D436" s="93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</row>
    <row r="437" spans="2:16">
      <c r="B437" s="93"/>
      <c r="C437" s="93"/>
      <c r="D437" s="93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</row>
    <row r="438" spans="2:16">
      <c r="B438" s="93"/>
      <c r="C438" s="93"/>
      <c r="D438" s="93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</row>
    <row r="439" spans="2:16">
      <c r="B439" s="93"/>
      <c r="C439" s="93"/>
      <c r="D439" s="93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</row>
    <row r="440" spans="2:16">
      <c r="B440" s="93"/>
      <c r="C440" s="93"/>
      <c r="D440" s="93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</row>
    <row r="441" spans="2:16">
      <c r="B441" s="93"/>
      <c r="C441" s="93"/>
      <c r="D441" s="93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</row>
    <row r="442" spans="2:16">
      <c r="B442" s="93"/>
      <c r="C442" s="93"/>
      <c r="D442" s="93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</row>
    <row r="443" spans="2:16">
      <c r="B443" s="93"/>
      <c r="C443" s="93"/>
      <c r="D443" s="93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</row>
    <row r="444" spans="2:16">
      <c r="B444" s="93"/>
      <c r="C444" s="93"/>
      <c r="D444" s="93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</row>
    <row r="445" spans="2:16">
      <c r="B445" s="93"/>
      <c r="C445" s="93"/>
      <c r="D445" s="93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</row>
    <row r="446" spans="2:16">
      <c r="B446" s="93"/>
      <c r="C446" s="93"/>
      <c r="D446" s="93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</row>
    <row r="447" spans="2:16">
      <c r="B447" s="93"/>
      <c r="C447" s="93"/>
      <c r="D447" s="93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</row>
    <row r="448" spans="2:16">
      <c r="B448" s="93"/>
      <c r="C448" s="93"/>
      <c r="D448" s="93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</row>
    <row r="449" spans="2:16">
      <c r="B449" s="93"/>
      <c r="C449" s="93"/>
      <c r="D449" s="93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</row>
    <row r="450" spans="2:16">
      <c r="B450" s="93"/>
      <c r="C450" s="93"/>
      <c r="D450" s="93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</row>
    <row r="451" spans="2:16">
      <c r="B451" s="93"/>
      <c r="C451" s="93"/>
      <c r="D451" s="93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</row>
    <row r="452" spans="2:16">
      <c r="B452" s="93"/>
      <c r="C452" s="93"/>
      <c r="D452" s="93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</row>
    <row r="453" spans="2:16">
      <c r="B453" s="93"/>
      <c r="C453" s="93"/>
      <c r="D453" s="93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</row>
    <row r="454" spans="2:16">
      <c r="B454" s="93"/>
      <c r="C454" s="93"/>
      <c r="D454" s="93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</row>
    <row r="455" spans="2:16">
      <c r="B455" s="93"/>
      <c r="C455" s="93"/>
      <c r="D455" s="93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</row>
    <row r="456" spans="2:16">
      <c r="B456" s="93"/>
      <c r="C456" s="93"/>
      <c r="D456" s="93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</row>
    <row r="457" spans="2:16">
      <c r="B457" s="93"/>
      <c r="C457" s="93"/>
      <c r="D457" s="93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</row>
    <row r="458" spans="2:16">
      <c r="B458" s="93"/>
      <c r="C458" s="93"/>
      <c r="D458" s="93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</row>
    <row r="459" spans="2:16">
      <c r="B459" s="93"/>
      <c r="C459" s="93"/>
      <c r="D459" s="93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</row>
    <row r="460" spans="2:16">
      <c r="B460" s="93"/>
      <c r="C460" s="93"/>
      <c r="D460" s="93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</row>
    <row r="461" spans="2:16">
      <c r="B461" s="93"/>
      <c r="C461" s="93"/>
      <c r="D461" s="93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</row>
    <row r="462" spans="2:16">
      <c r="B462" s="93"/>
      <c r="C462" s="93"/>
      <c r="D462" s="93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</row>
    <row r="463" spans="2:16">
      <c r="B463" s="93"/>
      <c r="C463" s="93"/>
      <c r="D463" s="93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sharepoint/v3"/>
    <ds:schemaRef ds:uri="a46656d4-8850-49b3-aebd-68bd05f7f43d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2023-02-26T07:58:55Z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