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7025" windowHeight="9600"/>
  </bookViews>
  <sheets>
    <sheet name="תגמולים בניהול אישי- נספח 1" sheetId="7" r:id="rId1"/>
  </sheets>
  <definedNames>
    <definedName name="_xlnm.Print_Area" localSheetId="0">'תגמולים בניהול אישי- נספח 1'!$A$1:$D$50</definedName>
  </definedNames>
  <calcPr calcId="145621"/>
</workbook>
</file>

<file path=xl/calcChain.xml><?xml version="1.0" encoding="utf-8"?>
<calcChain xmlns="http://schemas.openxmlformats.org/spreadsheetml/2006/main">
  <c r="C38" i="7" l="1"/>
  <c r="C44" i="7"/>
  <c r="C37" i="7" l="1"/>
  <c r="C15" i="7" l="1"/>
  <c r="C20" i="7"/>
  <c r="C30" i="7"/>
  <c r="C11" i="7"/>
  <c r="C7" i="7"/>
  <c r="C34" i="7" l="1"/>
</calcChain>
</file>

<file path=xl/sharedStrings.xml><?xml version="1.0" encoding="utf-8"?>
<sst xmlns="http://schemas.openxmlformats.org/spreadsheetml/2006/main" count="46" uniqueCount="42">
  <si>
    <t>יוזמה</t>
  </si>
  <si>
    <t>רשימת גופים:</t>
  </si>
  <si>
    <t>משתתף</t>
  </si>
  <si>
    <t xml:space="preserve">אלפי ₪ </t>
  </si>
  <si>
    <t>מקפת אישית</t>
  </si>
  <si>
    <t>פלטינום השתלמות</t>
  </si>
  <si>
    <t>סה"כ עמלות קניה ומכירה</t>
  </si>
  <si>
    <t>מקפת משלימה</t>
  </si>
  <si>
    <t>סך עמלות קניה ומכירה לצדדים קשורים</t>
  </si>
  <si>
    <t>פלטינום תגמולים</t>
  </si>
  <si>
    <t>סך עמלות קניה ומכירה לצדדים שאינם קשורים</t>
  </si>
  <si>
    <t>סה"כ עמלות קסטודיאן</t>
  </si>
  <si>
    <t>סך עמלות קסטודיאן לצדדים קשורים</t>
  </si>
  <si>
    <t>סך עמלות קסטודיאן לצדדים שאינם קשורים</t>
  </si>
  <si>
    <t>סה"כ מהשקעות לא סחירות</t>
  </si>
  <si>
    <t>א</t>
  </si>
  <si>
    <t>סך הוצאות הנובעות מהשקעה בניירות ערך לא סחירים שאינם לצורך מימון פרויקטים לתשתיות</t>
  </si>
  <si>
    <t>ב</t>
  </si>
  <si>
    <t>סך הוצאות הנובעות ממימון פרויקטים לתשתיות</t>
  </si>
  <si>
    <t>ג</t>
  </si>
  <si>
    <t>סך הוצאות הנובעות מהשקעה בזכויות מקרקעין</t>
  </si>
  <si>
    <t xml:space="preserve"> סה"כ עמלות ניהול חיצוני</t>
  </si>
  <si>
    <t>סך תשלומים הנובעים מהשקעה בקרנות השקעה בישראל</t>
  </si>
  <si>
    <t>סך תשלומים הנובעים מהשקעה בקרנות השקעה בחו"ל</t>
  </si>
  <si>
    <t>סך תשלומים למנהלי תיקים ישראלים בגין השקעה בחו"ל</t>
  </si>
  <si>
    <t>סך תשלומים למנהלי תיקים זרים</t>
  </si>
  <si>
    <t>סך תשלומים בגין השקעה בתעודות סל ישראליות</t>
  </si>
  <si>
    <t>סך תשלומים בגין השקעה בתעודות סל זרות</t>
  </si>
  <si>
    <t>סך תשלומים בגין השקעה בקרנות נאמנות ישראליות</t>
  </si>
  <si>
    <t>סך תשלומים בגין השקעה בקרנות נאמנות זרות</t>
  </si>
  <si>
    <t>סה"כ הוצאות אחרות</t>
  </si>
  <si>
    <t>סך הוצאות בעד ניהול תביעות</t>
  </si>
  <si>
    <t>סך הוצאות בעד מתן משכנתאות</t>
  </si>
  <si>
    <t>סך הכל הוצאות ישירות</t>
  </si>
  <si>
    <t>שיעור הוצאות ישירות</t>
  </si>
  <si>
    <t>שיעור סך ההוצאות הישירות, שההוצאה בגינן מוגבלת לשיעור של 0.25% לפי התקנות (סיכום סעיפים 3א, 4, 5ב חלקי סך הנכסים)</t>
  </si>
  <si>
    <t>סך נכסים לסוף שנה קודמת</t>
  </si>
  <si>
    <t>שיעור סך הוצאות ישירות מתוך יתרת נכסים ממוצעת (באחוזים)</t>
  </si>
  <si>
    <t>מגדל מקפת קרנות פנסיה וקופות גמל בע"מ</t>
  </si>
  <si>
    <t xml:space="preserve">נספח 1 - סך התשלומים ששולמו בעד כל סוג של הוצאה ישירה לשנה המסתיימת ביום </t>
  </si>
  <si>
    <t>שם הקופה:</t>
  </si>
  <si>
    <t>מגדל תגמולים בניהול אישי- IRA- מספר באוצר 8887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</si>
</sst>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26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  <scheme val="minor"/>
    </font>
    <font>
      <b/>
      <u/>
      <sz val="10"/>
      <name val="Arial"/>
      <family val="2"/>
    </font>
    <font>
      <b/>
      <sz val="18"/>
      <color theme="3"/>
      <name val="Times New Roman"/>
      <family val="2"/>
      <charset val="177"/>
      <scheme val="major"/>
    </font>
    <font>
      <b/>
      <sz val="15"/>
      <color theme="3"/>
      <name val="Arial"/>
      <family val="2"/>
      <charset val="177"/>
      <scheme val="minor"/>
    </font>
    <font>
      <b/>
      <sz val="13"/>
      <color theme="3"/>
      <name val="Arial"/>
      <family val="2"/>
      <charset val="177"/>
      <scheme val="minor"/>
    </font>
    <font>
      <b/>
      <sz val="11"/>
      <color theme="3"/>
      <name val="Arial"/>
      <family val="2"/>
      <charset val="177"/>
      <scheme val="minor"/>
    </font>
    <font>
      <sz val="11"/>
      <color rgb="FF006100"/>
      <name val="Arial"/>
      <family val="2"/>
      <charset val="177"/>
      <scheme val="minor"/>
    </font>
    <font>
      <sz val="11"/>
      <color rgb="FF9C0006"/>
      <name val="Arial"/>
      <family val="2"/>
      <charset val="177"/>
      <scheme val="minor"/>
    </font>
    <font>
      <sz val="11"/>
      <color rgb="FF9C6500"/>
      <name val="Arial"/>
      <family val="2"/>
      <charset val="177"/>
      <scheme val="minor"/>
    </font>
    <font>
      <sz val="11"/>
      <color rgb="FF3F3F76"/>
      <name val="Arial"/>
      <family val="2"/>
      <charset val="177"/>
      <scheme val="minor"/>
    </font>
    <font>
      <b/>
      <sz val="11"/>
      <color rgb="FF3F3F3F"/>
      <name val="Arial"/>
      <family val="2"/>
      <charset val="177"/>
      <scheme val="minor"/>
    </font>
    <font>
      <b/>
      <sz val="11"/>
      <color rgb="FFFA7D00"/>
      <name val="Arial"/>
      <family val="2"/>
      <charset val="177"/>
      <scheme val="minor"/>
    </font>
    <font>
      <sz val="11"/>
      <color rgb="FFFA7D00"/>
      <name val="Arial"/>
      <family val="2"/>
      <charset val="177"/>
      <scheme val="minor"/>
    </font>
    <font>
      <b/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charset val="177"/>
      <scheme val="minor"/>
    </font>
    <font>
      <i/>
      <sz val="11"/>
      <color rgb="FF7F7F7F"/>
      <name val="Arial"/>
      <family val="2"/>
      <charset val="177"/>
      <scheme val="minor"/>
    </font>
    <font>
      <b/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0"/>
      <name val="Arial"/>
      <family val="2"/>
      <scheme val="minor"/>
    </font>
    <font>
      <b/>
      <u/>
      <sz val="11"/>
      <color theme="1"/>
      <name val="Arial"/>
      <family val="2"/>
      <scheme val="minor"/>
    </font>
    <font>
      <b/>
      <sz val="12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4" applyNumberFormat="0" applyFill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0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17" applyNumberFormat="0" applyAlignment="0" applyProtection="0"/>
    <xf numFmtId="0" fontId="15" fillId="9" borderId="18" applyNumberFormat="0" applyAlignment="0" applyProtection="0"/>
    <xf numFmtId="0" fontId="16" fillId="9" borderId="17" applyNumberFormat="0" applyAlignment="0" applyProtection="0"/>
    <xf numFmtId="0" fontId="17" fillId="0" borderId="19" applyNumberFormat="0" applyFill="0" applyAlignment="0" applyProtection="0"/>
    <xf numFmtId="0" fontId="18" fillId="10" borderId="20" applyNumberFormat="0" applyAlignment="0" applyProtection="0"/>
    <xf numFmtId="0" fontId="19" fillId="0" borderId="0" applyNumberFormat="0" applyFill="0" applyBorder="0" applyAlignment="0" applyProtection="0"/>
    <xf numFmtId="0" fontId="1" fillId="11" borderId="21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22" applyNumberFormat="0" applyFill="0" applyAlignment="0" applyProtection="0"/>
    <xf numFmtId="0" fontId="2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" fillId="35" borderId="0" applyNumberFormat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3" fillId="0" borderId="0"/>
    <xf numFmtId="0" fontId="22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</cellStyleXfs>
  <cellXfs count="35">
    <xf numFmtId="0" fontId="0" fillId="0" borderId="0" xfId="0"/>
    <xf numFmtId="0" fontId="3" fillId="0" borderId="0" xfId="0" applyFont="1" applyAlignment="1" applyProtection="1"/>
    <xf numFmtId="0" fontId="0" fillId="0" borderId="0" xfId="0" applyProtection="1"/>
    <xf numFmtId="14" fontId="4" fillId="0" borderId="0" xfId="1" applyNumberFormat="1" applyFont="1" applyFill="1" applyAlignment="1" applyProtection="1">
      <alignment horizontal="right"/>
    </xf>
    <xf numFmtId="0" fontId="4" fillId="0" borderId="0" xfId="0" applyFont="1" applyAlignment="1" applyProtection="1">
      <alignment horizontal="left"/>
    </xf>
    <xf numFmtId="0" fontId="5" fillId="0" borderId="0" xfId="0" applyFont="1" applyAlignment="1" applyProtection="1"/>
    <xf numFmtId="164" fontId="0" fillId="0" borderId="0" xfId="1" applyNumberFormat="1" applyFont="1" applyProtection="1"/>
    <xf numFmtId="0" fontId="3" fillId="0" borderId="0" xfId="0" applyFont="1" applyAlignment="1" applyProtection="1">
      <alignment horizontal="right"/>
    </xf>
    <xf numFmtId="0" fontId="5" fillId="2" borderId="4" xfId="0" applyFont="1" applyFill="1" applyBorder="1" applyAlignment="1" applyProtection="1"/>
    <xf numFmtId="0" fontId="5" fillId="2" borderId="5" xfId="0" applyFont="1" applyFill="1" applyBorder="1" applyAlignment="1" applyProtection="1"/>
    <xf numFmtId="164" fontId="5" fillId="3" borderId="7" xfId="1" applyNumberFormat="1" applyFont="1" applyFill="1" applyBorder="1" applyProtection="1"/>
    <xf numFmtId="0" fontId="2" fillId="0" borderId="0" xfId="0" applyFont="1" applyProtection="1"/>
    <xf numFmtId="0" fontId="4" fillId="2" borderId="8" xfId="0" applyFont="1" applyFill="1" applyBorder="1" applyAlignment="1" applyProtection="1"/>
    <xf numFmtId="0" fontId="4" fillId="2" borderId="9" xfId="0" applyFont="1" applyFill="1" applyBorder="1" applyAlignment="1" applyProtection="1"/>
    <xf numFmtId="164" fontId="0" fillId="4" borderId="7" xfId="1" applyNumberFormat="1" applyFont="1" applyFill="1" applyBorder="1" applyProtection="1"/>
    <xf numFmtId="164" fontId="0" fillId="2" borderId="7" xfId="1" applyNumberFormat="1" applyFont="1" applyFill="1" applyBorder="1" applyProtection="1"/>
    <xf numFmtId="0" fontId="4" fillId="2" borderId="10" xfId="0" applyFont="1" applyFill="1" applyBorder="1" applyAlignment="1" applyProtection="1"/>
    <xf numFmtId="0" fontId="0" fillId="2" borderId="4" xfId="0" applyFill="1" applyBorder="1" applyAlignment="1" applyProtection="1"/>
    <xf numFmtId="0" fontId="0" fillId="2" borderId="5" xfId="0" applyFill="1" applyBorder="1" applyAlignment="1" applyProtection="1"/>
    <xf numFmtId="0" fontId="4" fillId="2" borderId="9" xfId="0" applyFont="1" applyFill="1" applyBorder="1" applyAlignment="1" applyProtection="1">
      <alignment wrapText="1"/>
    </xf>
    <xf numFmtId="0" fontId="0" fillId="2" borderId="8" xfId="0" applyFill="1" applyBorder="1" applyAlignment="1" applyProtection="1"/>
    <xf numFmtId="0" fontId="6" fillId="2" borderId="8" xfId="0" applyFont="1" applyFill="1" applyBorder="1" applyAlignment="1" applyProtection="1"/>
    <xf numFmtId="10" fontId="5" fillId="3" borderId="7" xfId="2" applyNumberFormat="1" applyFont="1" applyFill="1" applyBorder="1" applyProtection="1"/>
    <xf numFmtId="0" fontId="4" fillId="2" borderId="11" xfId="0" applyFont="1" applyFill="1" applyBorder="1" applyAlignment="1" applyProtection="1"/>
    <xf numFmtId="0" fontId="4" fillId="2" borderId="12" xfId="0" applyFont="1" applyFill="1" applyBorder="1" applyAlignment="1" applyProtection="1"/>
    <xf numFmtId="164" fontId="5" fillId="3" borderId="13" xfId="1" applyNumberFormat="1" applyFont="1" applyFill="1" applyBorder="1" applyProtection="1"/>
    <xf numFmtId="0" fontId="24" fillId="0" borderId="0" xfId="0" applyFont="1"/>
    <xf numFmtId="0" fontId="4" fillId="0" borderId="0" xfId="0" applyFont="1" applyAlignment="1"/>
    <xf numFmtId="0" fontId="25" fillId="0" borderId="0" xfId="0" applyFont="1" applyFill="1" applyBorder="1" applyAlignment="1">
      <alignment horizontal="right"/>
    </xf>
    <xf numFmtId="0" fontId="0" fillId="2" borderId="1" xfId="0" applyFill="1" applyBorder="1" applyAlignment="1" applyProtection="1"/>
    <xf numFmtId="0" fontId="0" fillId="2" borderId="4" xfId="0" applyFill="1" applyBorder="1" applyAlignment="1" applyProtection="1"/>
    <xf numFmtId="0" fontId="0" fillId="2" borderId="2" xfId="0" applyFill="1" applyBorder="1" applyAlignment="1" applyProtection="1"/>
    <xf numFmtId="0" fontId="0" fillId="2" borderId="5" xfId="0" applyFill="1" applyBorder="1" applyAlignment="1" applyProtection="1"/>
    <xf numFmtId="49" fontId="4" fillId="2" borderId="3" xfId="1" applyNumberFormat="1" applyFont="1" applyFill="1" applyBorder="1" applyAlignment="1" applyProtection="1">
      <alignment horizontal="center"/>
    </xf>
    <xf numFmtId="49" fontId="4" fillId="2" borderId="6" xfId="1" applyNumberFormat="1" applyFont="1" applyFill="1" applyBorder="1" applyAlignment="1" applyProtection="1">
      <alignment horizontal="center"/>
    </xf>
  </cellXfs>
  <cellStyles count="60">
    <cellStyle name="20% - הדגשה1" xfId="21" builtinId="30" customBuiltin="1"/>
    <cellStyle name="20% - הדגשה2" xfId="25" builtinId="34" customBuiltin="1"/>
    <cellStyle name="20% - הדגשה3" xfId="29" builtinId="38" customBuiltin="1"/>
    <cellStyle name="20% - הדגשה4" xfId="33" builtinId="42" customBuiltin="1"/>
    <cellStyle name="20% - הדגשה5" xfId="37" builtinId="46" customBuiltin="1"/>
    <cellStyle name="20% - הדגשה6" xfId="41" builtinId="50" customBuiltin="1"/>
    <cellStyle name="40% - הדגשה1" xfId="22" builtinId="31" customBuiltin="1"/>
    <cellStyle name="40% - הדגשה2" xfId="26" builtinId="35" customBuiltin="1"/>
    <cellStyle name="40% - הדגשה3" xfId="30" builtinId="39" customBuiltin="1"/>
    <cellStyle name="40% - הדגשה4" xfId="34" builtinId="43" customBuiltin="1"/>
    <cellStyle name="40% - הדגשה5" xfId="38" builtinId="47" customBuiltin="1"/>
    <cellStyle name="40% - הדגשה6" xfId="42" builtinId="51" customBuiltin="1"/>
    <cellStyle name="60% - הדגשה1" xfId="23" builtinId="32" customBuiltin="1"/>
    <cellStyle name="60% - הדגשה2" xfId="27" builtinId="36" customBuiltin="1"/>
    <cellStyle name="60% - הדגשה3" xfId="31" builtinId="40" customBuiltin="1"/>
    <cellStyle name="60% - הדגשה4" xfId="35" builtinId="44" customBuiltin="1"/>
    <cellStyle name="60% - הדגשה5" xfId="39" builtinId="48" customBuiltin="1"/>
    <cellStyle name="60% - הדגשה6" xfId="43" builtinId="52" customBuiltin="1"/>
    <cellStyle name="Comma" xfId="1" builtinId="3"/>
    <cellStyle name="Comma 2" xfId="45"/>
    <cellStyle name="Normal" xfId="0" builtinId="0"/>
    <cellStyle name="Normal 2" xfId="44"/>
    <cellStyle name="Normal 2 2" xfId="51"/>
    <cellStyle name="Normal 2 3" xfId="53"/>
    <cellStyle name="Normal 3" xfId="46"/>
    <cellStyle name="Normal 3 2" xfId="52"/>
    <cellStyle name="Normal 3 2 2" xfId="59"/>
    <cellStyle name="Normal 3 3" xfId="54"/>
    <cellStyle name="Normal 4" xfId="47"/>
    <cellStyle name="Normal 4 2" xfId="55"/>
    <cellStyle name="Normal 5" xfId="48"/>
    <cellStyle name="Normal 5 2" xfId="56"/>
    <cellStyle name="Normal 6" xfId="49"/>
    <cellStyle name="Normal 6 2" xfId="57"/>
    <cellStyle name="Normal 7" xfId="50"/>
    <cellStyle name="Normal 7 2" xfId="58"/>
    <cellStyle name="Percent" xfId="2" builtinId="5"/>
    <cellStyle name="הדגשה1" xfId="20" builtinId="29" customBuiltin="1"/>
    <cellStyle name="הדגשה2" xfId="24" builtinId="33" customBuiltin="1"/>
    <cellStyle name="הדגשה3" xfId="28" builtinId="37" customBuiltin="1"/>
    <cellStyle name="הדגשה4" xfId="32" builtinId="41" customBuiltin="1"/>
    <cellStyle name="הדגשה5" xfId="36" builtinId="45" customBuiltin="1"/>
    <cellStyle name="הדגשה6" xfId="40" builtinId="49" customBuiltin="1"/>
    <cellStyle name="הערה" xfId="17" builtinId="10" customBuiltin="1"/>
    <cellStyle name="חישוב" xfId="13" builtinId="22" customBuiltin="1"/>
    <cellStyle name="טוב" xfId="8" builtinId="26" customBuiltin="1"/>
    <cellStyle name="טקסט אזהרה" xfId="16" builtinId="11" customBuiltin="1"/>
    <cellStyle name="טקסט הסברי" xfId="18" builtinId="53" customBuiltin="1"/>
    <cellStyle name="כותרת" xfId="3" builtinId="15" customBuiltin="1"/>
    <cellStyle name="כותרת 1" xfId="4" builtinId="16" customBuiltin="1"/>
    <cellStyle name="כותרת 2" xfId="5" builtinId="17" customBuiltin="1"/>
    <cellStyle name="כותרת 3" xfId="6" builtinId="18" customBuiltin="1"/>
    <cellStyle name="כותרת 4" xfId="7" builtinId="19" customBuiltin="1"/>
    <cellStyle name="ניטראלי" xfId="10" builtinId="28" customBuiltin="1"/>
    <cellStyle name="סה&quot;כ" xfId="19" builtinId="25" customBuiltin="1"/>
    <cellStyle name="פלט" xfId="12" builtinId="21" customBuiltin="1"/>
    <cellStyle name="קלט" xfId="11" builtinId="20" customBuiltin="1"/>
    <cellStyle name="רע" xfId="9" builtinId="27" customBuiltin="1"/>
    <cellStyle name="תא מסומן" xfId="15" builtinId="23" customBuiltin="1"/>
    <cellStyle name="תא מקושר" xfId="14" builtinId="24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rightToLeft="1" tabSelected="1" zoomScaleNormal="100" workbookViewId="0">
      <selection activeCell="H36" sqref="H36"/>
    </sheetView>
  </sheetViews>
  <sheetFormatPr defaultRowHeight="14.25" x14ac:dyDescent="0.2"/>
  <cols>
    <col min="1" max="1" width="1.875" style="2" bestFit="1" customWidth="1"/>
    <col min="2" max="2" width="59.625" style="2" customWidth="1"/>
    <col min="3" max="3" width="14.25" style="2" customWidth="1"/>
    <col min="4" max="4" width="10" style="2" customWidth="1"/>
    <col min="5" max="10" width="9" style="2"/>
    <col min="11" max="11" width="20.5" style="2" hidden="1" customWidth="1"/>
    <col min="12" max="16384" width="9" style="2"/>
  </cols>
  <sheetData>
    <row r="1" spans="1:11" ht="15" x14ac:dyDescent="0.25">
      <c r="A1" s="1"/>
      <c r="B1" s="26" t="s">
        <v>38</v>
      </c>
      <c r="K1" s="2" t="s">
        <v>1</v>
      </c>
    </row>
    <row r="2" spans="1:11" x14ac:dyDescent="0.2">
      <c r="A2" s="4"/>
      <c r="B2" s="27" t="s">
        <v>39</v>
      </c>
      <c r="C2" s="3">
        <v>44926</v>
      </c>
    </row>
    <row r="3" spans="1:11" ht="15" x14ac:dyDescent="0.25">
      <c r="A3" s="5"/>
      <c r="B3" s="5" t="s">
        <v>40</v>
      </c>
      <c r="K3" s="2" t="s">
        <v>2</v>
      </c>
    </row>
    <row r="4" spans="1:11" ht="16.5" thickBot="1" x14ac:dyDescent="0.3">
      <c r="A4" s="7"/>
      <c r="B4" s="28" t="s">
        <v>41</v>
      </c>
      <c r="C4" s="6"/>
      <c r="K4" s="2" t="s">
        <v>0</v>
      </c>
    </row>
    <row r="5" spans="1:11" x14ac:dyDescent="0.2">
      <c r="A5" s="29"/>
      <c r="B5" s="31"/>
      <c r="C5" s="33" t="s">
        <v>3</v>
      </c>
      <c r="K5" s="2" t="s">
        <v>4</v>
      </c>
    </row>
    <row r="6" spans="1:11" x14ac:dyDescent="0.2">
      <c r="A6" s="30"/>
      <c r="B6" s="32"/>
      <c r="C6" s="34"/>
      <c r="K6" s="2" t="s">
        <v>5</v>
      </c>
    </row>
    <row r="7" spans="1:11" ht="15" x14ac:dyDescent="0.25">
      <c r="A7" s="8">
        <v>1</v>
      </c>
      <c r="B7" s="9" t="s">
        <v>6</v>
      </c>
      <c r="C7" s="10">
        <f>SUM(C8:C9)</f>
        <v>129</v>
      </c>
      <c r="D7" s="11"/>
      <c r="K7" s="2" t="s">
        <v>7</v>
      </c>
    </row>
    <row r="8" spans="1:11" x14ac:dyDescent="0.2">
      <c r="A8" s="12"/>
      <c r="B8" s="13" t="s">
        <v>8</v>
      </c>
      <c r="C8" s="14">
        <v>0</v>
      </c>
      <c r="K8" s="2" t="s">
        <v>9</v>
      </c>
    </row>
    <row r="9" spans="1:11" x14ac:dyDescent="0.2">
      <c r="A9" s="12"/>
      <c r="B9" s="13" t="s">
        <v>10</v>
      </c>
      <c r="C9" s="14">
        <v>129</v>
      </c>
      <c r="K9" s="2">
        <v>164</v>
      </c>
    </row>
    <row r="10" spans="1:11" x14ac:dyDescent="0.2">
      <c r="A10" s="12"/>
      <c r="B10" s="13"/>
      <c r="C10" s="15"/>
      <c r="K10" s="2">
        <v>167</v>
      </c>
    </row>
    <row r="11" spans="1:11" ht="15" x14ac:dyDescent="0.25">
      <c r="A11" s="8">
        <v>2</v>
      </c>
      <c r="B11" s="9" t="s">
        <v>11</v>
      </c>
      <c r="C11" s="10">
        <f>SUM(C12:C13)</f>
        <v>0</v>
      </c>
      <c r="D11" s="11"/>
      <c r="K11" s="2">
        <v>394</v>
      </c>
    </row>
    <row r="12" spans="1:11" x14ac:dyDescent="0.2">
      <c r="A12" s="12"/>
      <c r="B12" s="16" t="s">
        <v>12</v>
      </c>
      <c r="C12" s="14">
        <v>0</v>
      </c>
    </row>
    <row r="13" spans="1:11" x14ac:dyDescent="0.2">
      <c r="A13" s="12"/>
      <c r="B13" s="16" t="s">
        <v>13</v>
      </c>
      <c r="C13" s="14">
        <v>0</v>
      </c>
    </row>
    <row r="14" spans="1:11" x14ac:dyDescent="0.2">
      <c r="A14" s="17"/>
      <c r="B14" s="18"/>
      <c r="C14" s="15"/>
    </row>
    <row r="15" spans="1:11" ht="15" x14ac:dyDescent="0.25">
      <c r="A15" s="8">
        <v>3</v>
      </c>
      <c r="B15" s="9" t="s">
        <v>14</v>
      </c>
      <c r="C15" s="10">
        <f>SUM(C16:C18)</f>
        <v>0</v>
      </c>
    </row>
    <row r="16" spans="1:11" ht="25.5" x14ac:dyDescent="0.2">
      <c r="A16" s="12" t="s">
        <v>15</v>
      </c>
      <c r="B16" s="19" t="s">
        <v>16</v>
      </c>
      <c r="C16" s="14"/>
    </row>
    <row r="17" spans="1:3" x14ac:dyDescent="0.2">
      <c r="A17" s="12" t="s">
        <v>17</v>
      </c>
      <c r="B17" s="19" t="s">
        <v>18</v>
      </c>
      <c r="C17" s="14">
        <v>0</v>
      </c>
    </row>
    <row r="18" spans="1:3" x14ac:dyDescent="0.2">
      <c r="A18" s="12" t="s">
        <v>19</v>
      </c>
      <c r="B18" s="13" t="s">
        <v>20</v>
      </c>
      <c r="C18" s="14">
        <v>0</v>
      </c>
    </row>
    <row r="19" spans="1:3" x14ac:dyDescent="0.2">
      <c r="A19" s="20"/>
      <c r="B19" s="18"/>
      <c r="C19" s="15"/>
    </row>
    <row r="20" spans="1:3" ht="15" x14ac:dyDescent="0.25">
      <c r="A20" s="21">
        <v>4</v>
      </c>
      <c r="B20" s="9" t="s">
        <v>21</v>
      </c>
      <c r="C20" s="10">
        <f>SUM(C21:C28)</f>
        <v>0</v>
      </c>
    </row>
    <row r="21" spans="1:3" x14ac:dyDescent="0.2">
      <c r="A21" s="12"/>
      <c r="B21" s="13" t="s">
        <v>22</v>
      </c>
      <c r="C21" s="14">
        <v>0</v>
      </c>
    </row>
    <row r="22" spans="1:3" x14ac:dyDescent="0.2">
      <c r="A22" s="12"/>
      <c r="B22" s="13" t="s">
        <v>23</v>
      </c>
      <c r="C22" s="14"/>
    </row>
    <row r="23" spans="1:3" x14ac:dyDescent="0.2">
      <c r="A23" s="12"/>
      <c r="B23" s="13" t="s">
        <v>24</v>
      </c>
      <c r="C23" s="14"/>
    </row>
    <row r="24" spans="1:3" x14ac:dyDescent="0.2">
      <c r="A24" s="12"/>
      <c r="B24" s="13" t="s">
        <v>25</v>
      </c>
      <c r="C24" s="14"/>
    </row>
    <row r="25" spans="1:3" x14ac:dyDescent="0.2">
      <c r="A25" s="12"/>
      <c r="B25" s="13" t="s">
        <v>26</v>
      </c>
      <c r="C25" s="14"/>
    </row>
    <row r="26" spans="1:3" x14ac:dyDescent="0.2">
      <c r="A26" s="12"/>
      <c r="B26" s="13" t="s">
        <v>27</v>
      </c>
      <c r="C26" s="14"/>
    </row>
    <row r="27" spans="1:3" x14ac:dyDescent="0.2">
      <c r="A27" s="12"/>
      <c r="B27" s="13" t="s">
        <v>28</v>
      </c>
      <c r="C27" s="14"/>
    </row>
    <row r="28" spans="1:3" x14ac:dyDescent="0.2">
      <c r="A28" s="12"/>
      <c r="B28" s="13" t="s">
        <v>29</v>
      </c>
      <c r="C28" s="14"/>
    </row>
    <row r="29" spans="1:3" x14ac:dyDescent="0.2">
      <c r="A29" s="12"/>
      <c r="B29" s="13"/>
      <c r="C29" s="15"/>
    </row>
    <row r="30" spans="1:3" ht="15" x14ac:dyDescent="0.25">
      <c r="A30" s="12">
        <v>5</v>
      </c>
      <c r="B30" s="9" t="s">
        <v>30</v>
      </c>
      <c r="C30" s="10">
        <f>SUM(C31:C32)</f>
        <v>0</v>
      </c>
    </row>
    <row r="31" spans="1:3" x14ac:dyDescent="0.2">
      <c r="A31" s="12" t="s">
        <v>15</v>
      </c>
      <c r="B31" s="13" t="s">
        <v>31</v>
      </c>
      <c r="C31" s="14"/>
    </row>
    <row r="32" spans="1:3" x14ac:dyDescent="0.2">
      <c r="A32" s="12" t="s">
        <v>17</v>
      </c>
      <c r="B32" s="13" t="s">
        <v>32</v>
      </c>
      <c r="C32" s="14"/>
    </row>
    <row r="33" spans="1:3" x14ac:dyDescent="0.2">
      <c r="A33" s="12"/>
      <c r="B33" s="13"/>
      <c r="C33" s="15"/>
    </row>
    <row r="34" spans="1:3" ht="15" x14ac:dyDescent="0.25">
      <c r="A34" s="12">
        <v>6</v>
      </c>
      <c r="B34" s="9" t="s">
        <v>33</v>
      </c>
      <c r="C34" s="10">
        <f>C30+C20+C15+C11+C7</f>
        <v>129</v>
      </c>
    </row>
    <row r="35" spans="1:3" x14ac:dyDescent="0.2">
      <c r="A35" s="12"/>
      <c r="B35" s="13"/>
      <c r="C35" s="15"/>
    </row>
    <row r="36" spans="1:3" ht="15" x14ac:dyDescent="0.25">
      <c r="A36" s="12">
        <v>7</v>
      </c>
      <c r="B36" s="9" t="s">
        <v>34</v>
      </c>
      <c r="C36" s="15"/>
    </row>
    <row r="37" spans="1:3" ht="26.25" x14ac:dyDescent="0.25">
      <c r="A37" s="12" t="s">
        <v>15</v>
      </c>
      <c r="B37" s="19" t="s">
        <v>35</v>
      </c>
      <c r="C37" s="22">
        <f>(C32+C20+C16)/C40</f>
        <v>0</v>
      </c>
    </row>
    <row r="38" spans="1:3" ht="15" x14ac:dyDescent="0.25">
      <c r="A38" s="12" t="s">
        <v>17</v>
      </c>
      <c r="B38" s="13" t="s">
        <v>37</v>
      </c>
      <c r="C38" s="22">
        <f>C34/C44</f>
        <v>1.6240919563383651E-3</v>
      </c>
    </row>
    <row r="39" spans="1:3" x14ac:dyDescent="0.2">
      <c r="A39" s="12"/>
      <c r="B39" s="13"/>
      <c r="C39" s="15"/>
    </row>
    <row r="40" spans="1:3" ht="15.75" thickBot="1" x14ac:dyDescent="0.3">
      <c r="A40" s="23"/>
      <c r="B40" s="24" t="s">
        <v>36</v>
      </c>
      <c r="C40" s="25">
        <v>68061</v>
      </c>
    </row>
    <row r="44" spans="1:3" x14ac:dyDescent="0.2">
      <c r="C44" s="2">
        <f>(C40+90797)/2</f>
        <v>79429</v>
      </c>
    </row>
  </sheetData>
  <mergeCells count="3">
    <mergeCell ref="A5:A6"/>
    <mergeCell ref="B5:B6"/>
    <mergeCell ref="C5:C6"/>
  </mergeCells>
  <pageMargins left="0.7" right="0.7" top="0.75" bottom="0.75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תגמולים בניהול אישי- נספח 1</vt:lpstr>
      <vt:lpstr>'תגמולים בניהול אישי- נספח 1'!WPrint_Area_W</vt:lpstr>
    </vt:vector>
  </TitlesOfParts>
  <Company>Migdal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לימור חזקיה</dc:creator>
  <cp:lastModifiedBy>אופיר שנקר</cp:lastModifiedBy>
  <cp:lastPrinted>2017-11-29T14:33:01Z</cp:lastPrinted>
  <dcterms:created xsi:type="dcterms:W3CDTF">2016-11-15T10:16:54Z</dcterms:created>
  <dcterms:modified xsi:type="dcterms:W3CDTF">2023-03-21T15:55:25Z</dcterms:modified>
</cp:coreProperties>
</file>