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backofficenew\TRM\דוחות\מרכיבי תשואה\"/>
    </mc:Choice>
  </mc:AlternateContent>
  <xr:revisionPtr revIDLastSave="0" documentId="13_ncr:1_{ACD28D91-447C-4EEE-BD5E-D9D21DEF2F86}" xr6:coauthVersionLast="47" xr6:coauthVersionMax="47" xr10:uidLastSave="{00000000-0000-0000-0000-000000000000}"/>
  <workbookProtection workbookPassword="8F07" lockStructure="1"/>
  <bookViews>
    <workbookView xWindow="-120" yWindow="-120" windowWidth="29040" windowHeight="15840" activeTab="1" xr2:uid="{00000000-000D-0000-FFFF-FFFF00000000}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Var!$A$2:$F$2306</definedName>
    <definedName name="Companies">'[1]מידע מנהלי'!$M$3:$M$28</definedName>
    <definedName name="Periods">Var!$T$4:$T$20</definedName>
    <definedName name="Quarter">[1]הנחיות!$J$4:$J$7</definedName>
    <definedName name="Quarters">Var!$U$5:$U$9</definedName>
    <definedName name="Tab_Type">Var!$Y$5:$AA$8</definedName>
    <definedName name="TabA">Var!$A$3:$F$171</definedName>
    <definedName name="TabB">Var!$G$3:$L$678</definedName>
    <definedName name="TabC">Var!$M$3:$R$248</definedName>
    <definedName name="Track_Info" localSheetId="2">Var!$A$2:$R$600</definedName>
    <definedName name="type">Var!$Y$5:$Y$8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Var!$T$4:$T$19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0" i="6" l="1"/>
  <c r="B23" i="6"/>
  <c r="U4" i="8" l="1"/>
  <c r="B25" i="6"/>
  <c r="B24" i="6"/>
  <c r="E5" i="5" l="1"/>
  <c r="C5" i="5"/>
  <c r="C2" i="5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V13" i="8"/>
  <c r="V17" i="8" s="1"/>
  <c r="V21" i="8" s="1"/>
  <c r="V12" i="8"/>
  <c r="V16" i="8" s="1"/>
  <c r="V20" i="8" s="1"/>
  <c r="V11" i="8"/>
  <c r="V15" i="8" s="1"/>
  <c r="V19" i="8" s="1"/>
  <c r="V10" i="8"/>
  <c r="V14" i="8" s="1"/>
  <c r="V18" i="8" s="1"/>
  <c r="T6" i="8"/>
  <c r="T7" i="8" s="1"/>
  <c r="T8" i="8" s="1"/>
  <c r="T9" i="8" s="1"/>
  <c r="T10" i="8" s="1"/>
  <c r="T11" i="8" s="1"/>
  <c r="T12" i="8" s="1"/>
  <c r="T13" i="8" s="1"/>
  <c r="T14" i="8" s="1"/>
  <c r="T15" i="8" s="1"/>
  <c r="T16" i="8" s="1"/>
  <c r="T17" i="8" s="1"/>
  <c r="T18" i="8" s="1"/>
  <c r="T19" i="8" s="1"/>
  <c r="T20" i="8" s="1"/>
  <c r="U9" i="8"/>
  <c r="C4" i="5" l="1"/>
  <c r="C3" i="5"/>
  <c r="V3" i="8"/>
  <c r="U8" i="8"/>
  <c r="U6" i="8"/>
  <c r="W3" i="8" s="1"/>
  <c r="U7" i="8"/>
  <c r="B26" i="6" l="1"/>
  <c r="Y5" i="5" l="1"/>
</calcChain>
</file>

<file path=xl/sharedStrings.xml><?xml version="1.0" encoding="utf-8"?>
<sst xmlns="http://schemas.openxmlformats.org/spreadsheetml/2006/main" count="5671" uniqueCount="1342">
  <si>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</si>
  <si>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</si>
  <si>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</si>
  <si>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</si>
  <si>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</si>
  <si>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</si>
  <si>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</si>
  <si>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</si>
  <si>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</si>
  <si>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</si>
  <si>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</si>
  <si>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</si>
  <si>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</si>
  <si>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</si>
  <si>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</si>
  <si>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</si>
  <si>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</si>
  <si>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</si>
  <si>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</si>
  <si>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</si>
  <si>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</si>
  <si>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</si>
  <si>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</si>
  <si>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</si>
  <si>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</si>
  <si>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</si>
  <si>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</si>
  <si>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</si>
  <si>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</si>
  <si>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</si>
  <si>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</si>
  <si>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</si>
  <si>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</si>
  <si>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</si>
  <si>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</si>
  <si>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</si>
  <si>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</si>
  <si>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</si>
  <si>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</si>
  <si>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</si>
  <si>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</si>
  <si>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</si>
  <si>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</si>
  <si>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</si>
  <si>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</si>
  <si>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</si>
  <si>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</si>
  <si>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</si>
  <si>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</si>
  <si>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</si>
  <si>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</si>
  <si>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</si>
  <si>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</si>
  <si>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</si>
  <si>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</si>
  <si>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</si>
  <si>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</si>
  <si>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</si>
  <si>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</si>
  <si>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</si>
  <si>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</si>
  <si>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</si>
  <si>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</si>
  <si>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</si>
  <si>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</si>
  <si>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</si>
  <si>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</si>
  <si>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</si>
  <si>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</si>
  <si>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</si>
  <si>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</si>
  <si>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</si>
  <si>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</si>
  <si>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</si>
  <si>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</si>
  <si>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</si>
  <si>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</si>
  <si>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מציין את סוג הדיווח (b- ביטוח, g- גמל, p- פנסיה)</t>
  </si>
  <si>
    <t>מציין את מספר המסלול/קרן num</t>
  </si>
  <si>
    <t>Yield</t>
  </si>
  <si>
    <t>מציין את מספר הרבעון המדווח (1,2,3,4) - q</t>
  </si>
  <si>
    <t>yy - מציין את השנה המדווחת</t>
  </si>
  <si>
    <t xml:space="preserve">לדוגמה, שם קובץ של חברת ביטוח הכולל את רשימת הנכסים עבור ביטוח חיים משתתף בגין הרבעון השלישי שנת 2021 </t>
  </si>
  <si>
    <t>511234567_b111_Yield321.xlsx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</si>
  <si>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</si>
  <si>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</si>
  <si>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</si>
  <si>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</si>
  <si>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</si>
  <si>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</si>
  <si>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</si>
  <si>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</si>
  <si>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</si>
  <si>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514767490</t>
  </si>
  <si>
    <t>גמל</t>
  </si>
  <si>
    <t xml:space="preserve">ילין לפידות קופת גמל להשקעה מסלול כללי </t>
  </si>
  <si>
    <t>ילין לפידות ניהול קופות גמל בע"מ</t>
  </si>
  <si>
    <t>513611509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</si>
  <si>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</si>
  <si>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</si>
  <si>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</si>
  <si>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</si>
  <si>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</si>
  <si>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513621110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</si>
  <si>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</si>
  <si>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</si>
  <si>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</si>
  <si>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</si>
  <si>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</si>
  <si>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</si>
  <si>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512065202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</si>
  <si>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</si>
  <si>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</si>
  <si>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</si>
  <si>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</si>
  <si>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</si>
  <si>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513173393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</si>
  <si>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</si>
  <si>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</si>
  <si>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</si>
  <si>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</si>
  <si>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</si>
  <si>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512245812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</si>
  <si>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</si>
  <si>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</si>
  <si>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</si>
  <si>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513026484</t>
  </si>
  <si>
    <t>מגדל  חסכון לילד - הלכה</t>
  </si>
  <si>
    <t>מגדל מקפת קרנות פנסיה וקופות גמל בע"מ</t>
  </si>
  <si>
    <t>512237744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</si>
  <si>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</si>
  <si>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</si>
  <si>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</si>
  <si>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</si>
  <si>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</si>
  <si>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511880460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</si>
  <si>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</si>
  <si>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</si>
  <si>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</si>
  <si>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</si>
  <si>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</si>
  <si>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</si>
  <si>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</si>
  <si>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</si>
  <si>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</si>
  <si>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</si>
  <si>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512267592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</si>
  <si>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</si>
  <si>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</si>
  <si>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</si>
  <si>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</si>
  <si>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</si>
  <si>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</si>
  <si>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514956465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</si>
  <si>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</si>
  <si>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</si>
  <si>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</si>
  <si>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</si>
  <si>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</si>
  <si>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</si>
  <si>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</si>
  <si>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</si>
  <si>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</si>
  <si>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</si>
  <si>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</si>
  <si>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</si>
  <si>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</si>
  <si>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</si>
  <si>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</si>
  <si>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</si>
  <si>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</si>
  <si>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</si>
  <si>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</si>
  <si>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</si>
  <si>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</si>
  <si>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</si>
  <si>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</si>
  <si>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</si>
  <si>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</si>
  <si>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</si>
  <si>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</si>
  <si>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</si>
  <si>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</si>
  <si>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</si>
  <si>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</si>
  <si>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</si>
  <si>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</si>
  <si>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</si>
  <si>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</si>
  <si>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</si>
  <si>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</si>
  <si>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</si>
  <si>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</si>
  <si>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</si>
  <si>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</si>
  <si>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</si>
  <si>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</si>
  <si>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</si>
  <si>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>512244146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</si>
  <si>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</si>
  <si>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</si>
  <si>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</si>
  <si>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</si>
  <si>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</si>
  <si>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</si>
  <si>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</si>
  <si>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</si>
  <si>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</si>
  <si>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</si>
  <si>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</si>
  <si>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</si>
  <si>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</si>
  <si>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</si>
  <si>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</si>
  <si>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</si>
  <si>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</si>
  <si>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</si>
  <si>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</si>
  <si>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</si>
  <si>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</si>
  <si>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</si>
  <si>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</si>
  <si>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</si>
  <si>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</si>
  <si>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</si>
  <si>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</si>
  <si>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</si>
  <si>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</si>
  <si>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</si>
  <si>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</si>
  <si>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</si>
  <si>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</si>
  <si>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</si>
  <si>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</si>
  <si>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</si>
  <si>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</si>
  <si>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</si>
  <si>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</si>
  <si>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</si>
  <si>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</si>
  <si>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</si>
  <si>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</si>
  <si>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</si>
  <si>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</si>
  <si>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</si>
  <si>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</si>
  <si>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</si>
  <si>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</si>
  <si>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</si>
  <si>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</si>
  <si>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</si>
  <si>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</si>
  <si>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</si>
  <si>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</si>
  <si>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</si>
  <si>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</si>
  <si>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</si>
  <si>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</si>
  <si>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512711409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</si>
  <si>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</si>
  <si>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</si>
  <si>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</si>
  <si>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</si>
  <si>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</si>
  <si>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</si>
  <si>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</si>
  <si>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</si>
  <si>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</si>
  <si>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</si>
  <si>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</si>
  <si>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</si>
  <si>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</si>
  <si>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</si>
  <si>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</si>
  <si>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</si>
  <si>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</si>
  <si>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</si>
  <si>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</si>
  <si>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</si>
  <si>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</si>
  <si>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</si>
  <si>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</si>
  <si>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</si>
  <si>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</si>
  <si>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</si>
  <si>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</si>
  <si>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</si>
  <si>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513452003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</si>
  <si>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</si>
  <si>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</si>
  <si>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</si>
  <si>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510694821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</si>
  <si>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</si>
  <si>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</si>
  <si>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</si>
  <si>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510960586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</si>
  <si>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</si>
  <si>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</si>
  <si>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</si>
  <si>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</si>
  <si>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</si>
  <si>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</si>
  <si>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</si>
  <si>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</si>
  <si>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</si>
  <si>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</si>
  <si>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</si>
  <si>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</si>
  <si>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</si>
  <si>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</si>
  <si>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</si>
  <si>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</si>
  <si>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</si>
  <si>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</si>
  <si>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</si>
  <si>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</si>
  <si>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</si>
  <si>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</si>
  <si>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</si>
  <si>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</si>
  <si>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</si>
  <si>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</si>
  <si>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</si>
  <si>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</si>
  <si>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</si>
  <si>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</si>
  <si>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</si>
  <si>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</si>
  <si>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</si>
  <si>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</si>
  <si>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</si>
  <si>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</si>
  <si>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</si>
  <si>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</si>
  <si>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</si>
  <si>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</si>
  <si>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</si>
  <si>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</si>
  <si>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</si>
  <si>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</si>
  <si>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</si>
  <si>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</si>
  <si>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</si>
  <si>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</si>
  <si>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</si>
  <si>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</si>
  <si>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</si>
  <si>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</si>
  <si>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</si>
  <si>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</si>
  <si>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</si>
  <si>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</si>
  <si>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</si>
  <si>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</si>
  <si>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</si>
  <si>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</si>
  <si>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</si>
  <si>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</si>
  <si>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</si>
  <si>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</si>
  <si>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</si>
  <si>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</si>
  <si>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</si>
  <si>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</si>
  <si>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</si>
  <si>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</si>
  <si>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</si>
  <si>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</si>
  <si>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</si>
  <si>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</si>
  <si>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</si>
  <si>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</si>
  <si>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</si>
  <si>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</si>
  <si>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</si>
  <si>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</si>
  <si>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</si>
  <si>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</si>
  <si>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</si>
  <si>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</si>
  <si>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</si>
  <si>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</si>
  <si>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</si>
  <si>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</si>
  <si>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</si>
  <si>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</si>
  <si>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</si>
  <si>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</si>
  <si>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</si>
  <si>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</si>
  <si>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</si>
  <si>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</si>
  <si>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</si>
  <si>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</si>
  <si>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</si>
  <si>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</si>
  <si>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</si>
  <si>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</si>
  <si>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</si>
  <si>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</si>
  <si>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</si>
  <si>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</si>
  <si>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</si>
  <si>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</si>
  <si>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</si>
  <si>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</si>
  <si>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</si>
  <si>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</si>
  <si>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</si>
  <si>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</si>
  <si>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</si>
  <si>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</si>
  <si>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</si>
  <si>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</si>
  <si>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</si>
  <si>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</si>
  <si>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</si>
  <si>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</si>
  <si>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</si>
  <si>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</si>
  <si>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</si>
  <si>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</si>
  <si>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</si>
  <si>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</si>
  <si>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</si>
  <si>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</si>
  <si>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</si>
  <si>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</si>
  <si>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513888214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</si>
  <si>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</si>
  <si>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</si>
  <si>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</si>
  <si>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</si>
  <si>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</si>
  <si>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</si>
  <si>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</si>
  <si>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</si>
  <si>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</si>
  <si>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</si>
  <si>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</si>
  <si>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</si>
  <si>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</si>
  <si>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</si>
  <si>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</si>
  <si>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</si>
  <si>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</si>
  <si>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</si>
  <si>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</si>
  <si>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</si>
  <si>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</si>
  <si>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</si>
  <si>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</si>
  <si>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</si>
  <si>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</si>
  <si>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</si>
  <si>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</si>
  <si>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</si>
  <si>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</si>
  <si>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</si>
  <si>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</si>
  <si>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</si>
  <si>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</si>
  <si>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</si>
  <si>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</si>
  <si>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</si>
  <si>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</si>
  <si>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</si>
  <si>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</si>
  <si>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</si>
  <si>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</si>
  <si>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</si>
  <si>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</si>
  <si>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</si>
  <si>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</si>
  <si>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</si>
  <si>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</si>
  <si>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</si>
  <si>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</si>
  <si>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</si>
  <si>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</si>
  <si>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</si>
  <si>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</si>
  <si>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</si>
  <si>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</si>
  <si>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</si>
  <si>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</si>
  <si>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</si>
  <si>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</si>
  <si>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</si>
  <si>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</si>
  <si>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</si>
  <si>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</si>
  <si>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</si>
  <si>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</si>
  <si>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</si>
  <si>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</si>
  <si>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</si>
  <si>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</si>
  <si>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</si>
  <si>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</si>
  <si>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</si>
  <si>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</si>
  <si>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</si>
  <si>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</si>
  <si>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520030693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</si>
  <si>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</si>
  <si>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</si>
  <si>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</si>
  <si>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</si>
  <si>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</si>
  <si>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</si>
  <si>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</si>
  <si>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</si>
  <si>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</si>
  <si>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</si>
  <si>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</si>
  <si>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</si>
  <si>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</si>
  <si>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</si>
  <si>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</si>
  <si>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</si>
  <si>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</si>
  <si>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</si>
  <si>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</si>
  <si>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</si>
  <si>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</si>
  <si>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</si>
  <si>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512362914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</si>
  <si>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</si>
  <si>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</si>
  <si>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</si>
  <si>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</si>
  <si>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</si>
  <si>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520019688</t>
  </si>
  <si>
    <t>בנין-אחרות</t>
  </si>
  <si>
    <t>קרן הביטוח והפנסיה של פועלי בנין ועבודות ציבוריות אגודה שיתופית בע"מ</t>
  </si>
  <si>
    <t>570005850</t>
  </si>
  <si>
    <t>מקפת-אחרות</t>
  </si>
  <si>
    <t>קרן מקפת מרכז לפנסיה ותגמולים אגודה שיתופית בע"מ</t>
  </si>
  <si>
    <t>570009852</t>
  </si>
  <si>
    <t>חקלאים-אחרות</t>
  </si>
  <si>
    <t>קרן ביטוח ופנסיה לפועלים חקלאים ובלתי מקצועיים בישראל אגודה שיתופית בע"מ</t>
  </si>
  <si>
    <t>570007476</t>
  </si>
  <si>
    <t>סוכנות-תגמולים</t>
  </si>
  <si>
    <t>החברה לניהול קופת התגמולים והפנסיה של עובדי הסוכנות היהודית לארץ ישראל בע"מ</t>
  </si>
  <si>
    <t>520022518</t>
  </si>
  <si>
    <t>מורים תיכוניים - מסלול כללי</t>
  </si>
  <si>
    <t>קרנות השתלמות למורים תיכוניים, מורי סמינרים ומפקחים - חברה מנהלת בע"מ</t>
  </si>
  <si>
    <t>520028390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</si>
  <si>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</si>
  <si>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</si>
  <si>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</si>
  <si>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</si>
  <si>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520027251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</si>
  <si>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</si>
  <si>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</si>
  <si>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</si>
  <si>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</si>
  <si>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520024985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</si>
  <si>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</si>
  <si>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</si>
  <si>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</si>
  <si>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</si>
  <si>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</si>
  <si>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</si>
  <si>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</si>
  <si>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</si>
  <si>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</si>
  <si>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</si>
  <si>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</si>
  <si>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</si>
  <si>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511423048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</si>
  <si>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</si>
  <si>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</si>
  <si>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</si>
  <si>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511033060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</si>
  <si>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</si>
  <si>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</si>
  <si>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</si>
  <si>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</si>
  <si>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</si>
  <si>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</si>
  <si>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</si>
  <si>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</si>
  <si>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520034968</t>
  </si>
  <si>
    <t>פ.ר.ח - אג"ח ללא מניות</t>
  </si>
  <si>
    <t>יהב - פ.ר.ח. - חברה לניהול קופות גמל בע"מ</t>
  </si>
  <si>
    <t>510930670</t>
  </si>
  <si>
    <t>פ.ר.ח - כללי</t>
  </si>
  <si>
    <t xml:space="preserve">השתלמות רופאים מניות </t>
  </si>
  <si>
    <t>יהב רופאים - חברה לניהול קופות גמל בע"מ</t>
  </si>
  <si>
    <t>510930654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</si>
  <si>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</si>
  <si>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</si>
  <si>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</si>
  <si>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</si>
  <si>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510927536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</si>
  <si>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</si>
  <si>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</si>
  <si>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</si>
  <si>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520031824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</si>
  <si>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</si>
  <si>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</si>
  <si>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</si>
  <si>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</si>
  <si>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</si>
  <si>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520031659</t>
  </si>
  <si>
    <t>רעות - אג"ח ללא מניות</t>
  </si>
  <si>
    <t>רעות חברה לניהול קופות גמל בע"מ</t>
  </si>
  <si>
    <t>510806870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</si>
  <si>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</si>
  <si>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</si>
  <si>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</si>
  <si>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</si>
  <si>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</si>
  <si>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</si>
  <si>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510800402</t>
  </si>
  <si>
    <t>עובדי המדינה - אג"ח ממשלת ישראל</t>
  </si>
  <si>
    <t>החברה לניהול קרן ההשתלמות לעובדי המדינה בע"מ</t>
  </si>
  <si>
    <t>520032269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</si>
  <si>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</si>
  <si>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</si>
  <si>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</si>
  <si>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</si>
  <si>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</si>
  <si>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</si>
  <si>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520030941</t>
  </si>
  <si>
    <t>ק.ל.ע מסלול אג"ח עד 25% מניות</t>
  </si>
  <si>
    <t>קופת תגמולים של עובדי התעשיה האוירית לישראל בע"מ</t>
  </si>
  <si>
    <t>570014928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</si>
  <si>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</si>
  <si>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</si>
  <si>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</si>
  <si>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</si>
  <si>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</si>
  <si>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</si>
  <si>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</si>
  <si>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570009449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</si>
  <si>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</si>
  <si>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</si>
  <si>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</si>
  <si>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</si>
  <si>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</si>
  <si>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570005959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</si>
  <si>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</si>
  <si>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</si>
  <si>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</si>
  <si>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</si>
  <si>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570002618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</si>
  <si>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</si>
  <si>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</si>
  <si>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</si>
  <si>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</si>
  <si>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מבטחים קרן חופשה כללית</t>
  </si>
  <si>
    <t>קו הבריאות חברה לניהול קופות גמל בע"מ</t>
  </si>
  <si>
    <t>512008335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</si>
  <si>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</si>
  <si>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</si>
  <si>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</si>
  <si>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</si>
  <si>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520030990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</si>
  <si>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</si>
  <si>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</si>
  <si>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</si>
  <si>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</si>
  <si>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</si>
  <si>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510773922</t>
  </si>
  <si>
    <t>ארם 60 ומעלה</t>
  </si>
  <si>
    <t>ארם עד 50</t>
  </si>
  <si>
    <t>ק.ה.ר</t>
  </si>
  <si>
    <t>ק.ה.ר - קרן השתלמות לרוקחים בע"מ</t>
  </si>
  <si>
    <t>520030198</t>
  </si>
  <si>
    <t>השתלמות שופטים</t>
  </si>
  <si>
    <t>החברה לניהול קרן השתלמות לשופטים בע"מ</t>
  </si>
  <si>
    <t>520030743</t>
  </si>
  <si>
    <t xml:space="preserve">ק.ס.מ אג"ח </t>
  </si>
  <si>
    <t>החברה לניהול קרן השתלמות לביוכימאים  ומקרוביולוגים בע"מ</t>
  </si>
  <si>
    <t>520029620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</si>
  <si>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</si>
  <si>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</si>
  <si>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</si>
  <si>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</si>
  <si>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520028861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</si>
  <si>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</si>
  <si>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</si>
  <si>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</si>
  <si>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</si>
  <si>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520028556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</si>
  <si>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</si>
  <si>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</si>
  <si>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</si>
  <si>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</si>
  <si>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</si>
  <si>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520027954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</si>
  <si>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</si>
  <si>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</si>
  <si>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</si>
  <si>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</si>
  <si>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520027715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</si>
  <si>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</si>
  <si>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</si>
  <si>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</si>
  <si>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</si>
  <si>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</si>
  <si>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</si>
  <si>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</si>
  <si>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</si>
  <si>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</si>
  <si>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</si>
  <si>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</si>
  <si>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570024109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</si>
  <si>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</si>
  <si>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</si>
  <si>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</si>
  <si>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</si>
  <si>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</si>
  <si>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</si>
  <si>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</si>
  <si>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</si>
  <si>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</si>
  <si>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</si>
  <si>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</si>
  <si>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</si>
  <si>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</si>
  <si>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</si>
  <si>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</si>
  <si>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</si>
  <si>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</si>
  <si>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</si>
  <si>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</si>
  <si>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</si>
  <si>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</si>
  <si>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</si>
  <si>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510142789</t>
  </si>
  <si>
    <t>קופת התגמולים של עובדי בנק לאומי</t>
  </si>
  <si>
    <t xml:space="preserve">החברה לניהול קופות התגמולים והפיצויים של עובדי בנק לאומי בע"מ </t>
  </si>
  <si>
    <t>520005497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</si>
  <si>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</si>
  <si>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</si>
  <si>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</si>
  <si>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</si>
  <si>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</si>
  <si>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</si>
  <si>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</si>
  <si>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</si>
  <si>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</si>
  <si>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</si>
  <si>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</si>
  <si>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</si>
  <si>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</si>
  <si>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</si>
  <si>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</si>
  <si>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</si>
  <si>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</si>
  <si>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</si>
  <si>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</si>
  <si>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</si>
  <si>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</si>
  <si>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</si>
  <si>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</si>
  <si>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</si>
  <si>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</si>
  <si>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</si>
  <si>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</si>
  <si>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</si>
  <si>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</si>
  <si>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</si>
  <si>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</si>
  <si>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</si>
  <si>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570011767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</si>
  <si>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</si>
  <si>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</si>
  <si>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</si>
  <si>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</si>
  <si>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</si>
  <si>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</si>
  <si>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</si>
  <si>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</si>
  <si>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</si>
  <si>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</si>
  <si>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</si>
  <si>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</si>
  <si>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</si>
  <si>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</si>
  <si>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</si>
  <si>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</si>
  <si>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</si>
  <si>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</si>
  <si>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</si>
  <si>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</si>
  <si>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</si>
  <si>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</si>
  <si>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</si>
  <si>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</si>
  <si>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</si>
  <si>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</si>
  <si>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</si>
  <si>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</si>
  <si>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</si>
  <si>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</si>
  <si>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</si>
  <si>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</si>
  <si>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</si>
  <si>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</si>
  <si>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</si>
  <si>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</si>
  <si>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</si>
  <si>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</si>
  <si>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</si>
  <si>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</si>
  <si>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</si>
  <si>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</si>
  <si>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</si>
  <si>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</si>
  <si>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</si>
  <si>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</si>
  <si>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</si>
  <si>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</si>
  <si>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</si>
  <si>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</si>
  <si>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</si>
  <si>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</si>
  <si>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</si>
  <si>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520042581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</si>
  <si>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</si>
  <si>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</si>
  <si>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</si>
  <si>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</si>
  <si>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</si>
  <si>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520042607</t>
  </si>
  <si>
    <t>עו"ס גמל לבני 50 ומטה</t>
  </si>
  <si>
    <t>עו"ס - חברה לניהול קופות גמל בע"מ</t>
  </si>
  <si>
    <t>520042573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</si>
  <si>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</si>
  <si>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</si>
  <si>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</si>
  <si>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</si>
  <si>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520042615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</si>
  <si>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</si>
  <si>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</si>
  <si>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</si>
  <si>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</si>
  <si>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</si>
  <si>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</si>
  <si>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</si>
  <si>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</si>
  <si>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</si>
  <si>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</si>
  <si>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</si>
  <si>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</si>
  <si>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</si>
  <si>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</si>
  <si>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</si>
  <si>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</si>
  <si>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</si>
  <si>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</si>
  <si>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</si>
  <si>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</si>
  <si>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</si>
  <si>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</si>
  <si>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</si>
  <si>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</si>
  <si>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</si>
  <si>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</si>
  <si>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</si>
  <si>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</si>
  <si>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</si>
  <si>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</si>
  <si>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</si>
  <si>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</si>
  <si>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</si>
  <si>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</si>
  <si>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</si>
  <si>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</si>
  <si>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</si>
  <si>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</si>
  <si>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</si>
  <si>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</si>
  <si>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</si>
  <si>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</si>
  <si>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</si>
  <si>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</si>
  <si>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</si>
  <si>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</si>
  <si>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</si>
  <si>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</si>
  <si>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</si>
  <si>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</si>
  <si>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</si>
  <si>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</si>
  <si>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</si>
  <si>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520004078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</si>
  <si>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</si>
  <si>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</si>
  <si>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</si>
  <si>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</si>
  <si>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513910703</t>
  </si>
  <si>
    <t>מגדל חברה לביטוח בע"מ</t>
  </si>
  <si>
    <t>520004896</t>
  </si>
  <si>
    <t>הכשרה חברה לביטוח בע"מ</t>
  </si>
  <si>
    <t>520042177</t>
  </si>
  <si>
    <t>איילון חברה לביטוח בע"מ</t>
  </si>
  <si>
    <t>520042169</t>
  </si>
  <si>
    <t>הראל-מסלול משתתף ברווחים כללי לא מניות</t>
  </si>
  <si>
    <t>כלל חברה לביטוח בע"מ</t>
  </si>
  <si>
    <t>520024647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</si>
  <si>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</si>
  <si>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</si>
  <si>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</si>
  <si>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</si>
  <si>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</si>
  <si>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</si>
  <si>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</si>
  <si>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520023185</t>
  </si>
  <si>
    <t>הפניקס מסלול בסיסי למקבלי קצבה</t>
  </si>
  <si>
    <t>520042540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</si>
  <si>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</si>
  <si>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</si>
  <si>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</si>
  <si>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</si>
  <si>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</si>
  <si>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</si>
  <si>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</si>
  <si>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</si>
  <si>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</si>
  <si>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</si>
  <si>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</si>
  <si>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</si>
  <si>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</si>
  <si>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</si>
  <si>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</si>
  <si>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</si>
  <si>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</si>
  <si>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</si>
  <si>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</si>
  <si>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</si>
  <si>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</si>
  <si>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</si>
  <si>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</si>
  <si>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</si>
  <si>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</si>
  <si>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</si>
  <si>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</si>
  <si>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</si>
  <si>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</si>
  <si>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</si>
  <si>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</si>
  <si>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</si>
  <si>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</si>
  <si>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</si>
  <si>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</si>
  <si>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</si>
  <si>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</si>
  <si>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</si>
  <si>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</si>
  <si>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</si>
  <si>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</si>
  <si>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</si>
  <si>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</si>
  <si>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</si>
  <si>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</si>
  <si>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</si>
  <si>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</si>
  <si>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</si>
  <si>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</si>
  <si>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</si>
  <si>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</si>
  <si>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</si>
  <si>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</si>
  <si>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</si>
  <si>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</si>
  <si>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</si>
  <si>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</si>
  <si>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</si>
  <si>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</si>
  <si>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</si>
  <si>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</si>
  <si>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B</t>
  </si>
  <si>
    <t>G</t>
  </si>
  <si>
    <t>P</t>
  </si>
  <si>
    <t>שם מסלול</t>
  </si>
  <si>
    <t>חפ חברה</t>
  </si>
  <si>
    <t>דיווח ל:</t>
  </si>
  <si>
    <t>מספר חפ</t>
  </si>
  <si>
    <t>התרומה לתשואה ושיעור מסך הנכסים  ידווחו באחוזים עם לפחות שתי ספרות לאחר הנקודה העשרונית.</t>
  </si>
  <si>
    <t>שיעור מסך הנכסים הוא ליום האחרון בחודש או הרבעון לפי העניין.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</si>
  <si>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</si>
  <si>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</si>
  <si>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</si>
  <si>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</si>
  <si>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512267593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</si>
  <si>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</si>
  <si>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</si>
  <si>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</si>
  <si>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</si>
  <si>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</si>
  <si>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</si>
  <si>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</si>
  <si>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</si>
  <si>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</si>
  <si>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</si>
  <si>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</si>
  <si>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</si>
  <si>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</si>
  <si>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</si>
  <si>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</si>
  <si>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</si>
  <si>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</si>
  <si>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</si>
  <si>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</si>
  <si>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</si>
  <si>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</si>
  <si>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</si>
  <si>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</si>
  <si>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</si>
  <si>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</si>
  <si>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</si>
  <si>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</si>
  <si>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</si>
  <si>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</si>
  <si>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</si>
  <si>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</si>
  <si>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</si>
  <si>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</si>
  <si>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</si>
  <si>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</si>
  <si>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</si>
  <si>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</si>
  <si>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</si>
  <si>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</si>
  <si>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</si>
  <si>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</si>
  <si>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</si>
  <si>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</si>
  <si>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</si>
  <si>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</si>
  <si>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</si>
  <si>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</si>
  <si>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</si>
  <si>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</si>
  <si>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</si>
  <si>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</si>
  <si>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</si>
  <si>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</si>
  <si>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</si>
  <si>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</si>
  <si>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</si>
  <si>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</si>
  <si>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</si>
  <si>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</si>
  <si>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</si>
  <si>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</si>
  <si>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</si>
  <si>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</si>
  <si>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</si>
  <si>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</si>
  <si>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</si>
  <si>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</si>
  <si>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</si>
  <si>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</si>
  <si>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</si>
  <si>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</si>
  <si>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</si>
  <si>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</si>
  <si>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</si>
  <si>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</si>
  <si>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</si>
  <si>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</si>
  <si>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</si>
  <si>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</si>
  <si>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</si>
  <si>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</si>
  <si>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</si>
  <si>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</si>
  <si>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</si>
  <si>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</si>
  <si>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</si>
  <si>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</si>
  <si>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</si>
  <si>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</si>
  <si>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</si>
  <si>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</si>
  <si>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</si>
  <si>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</si>
  <si>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</si>
  <si>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</si>
  <si>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</si>
  <si>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</si>
  <si>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</si>
  <si>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</si>
  <si>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</si>
  <si>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</si>
  <si>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</si>
  <si>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</si>
  <si>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</si>
  <si>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</si>
  <si>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</si>
  <si>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</si>
  <si>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</si>
  <si>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</si>
  <si>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</si>
  <si>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</si>
  <si>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</si>
  <si>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</si>
  <si>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</si>
  <si>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</si>
  <si>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</si>
  <si>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</si>
  <si>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</si>
  <si>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</si>
  <si>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</si>
  <si>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</si>
  <si>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</si>
  <si>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</si>
  <si>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</si>
  <si>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</si>
  <si>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</si>
  <si>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</si>
  <si>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</si>
  <si>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</si>
  <si>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</si>
  <si>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</si>
  <si>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</si>
  <si>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</si>
  <si>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</si>
  <si>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</si>
  <si>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</si>
  <si>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</si>
  <si>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</si>
  <si>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</si>
  <si>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</si>
  <si>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</si>
  <si>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</si>
  <si>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</si>
  <si>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</si>
  <si>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</si>
  <si>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</si>
  <si>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</si>
  <si>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</si>
  <si>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</si>
  <si>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</si>
  <si>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</si>
  <si>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</si>
  <si>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</si>
  <si>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</si>
  <si>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</si>
  <si>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</si>
  <si>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</si>
  <si>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</si>
  <si>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</si>
  <si>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</si>
  <si>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</si>
  <si>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</si>
  <si>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</si>
  <si>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</si>
  <si>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</si>
  <si>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</si>
  <si>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</si>
  <si>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</si>
  <si>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</si>
  <si>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</si>
  <si>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</si>
  <si>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</si>
  <si>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</si>
  <si>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</si>
  <si>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</si>
  <si>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</si>
  <si>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</si>
  <si>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</si>
  <si>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</si>
  <si>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</si>
  <si>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</si>
  <si>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</si>
  <si>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</si>
  <si>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</si>
  <si>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</si>
  <si>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</si>
  <si>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</si>
  <si>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</si>
  <si>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</si>
  <si>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</si>
  <si>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</si>
  <si>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</si>
  <si>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</si>
  <si>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</si>
  <si>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</si>
  <si>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</si>
  <si>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</si>
  <si>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</si>
  <si>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</si>
  <si>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</si>
  <si>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</si>
  <si>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</si>
  <si>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</si>
  <si>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</si>
  <si>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</si>
  <si>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</si>
  <si>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</si>
  <si>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</si>
  <si>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</si>
  <si>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</si>
  <si>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</si>
  <si>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</si>
  <si>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</si>
  <si>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</si>
  <si>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</si>
  <si>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</si>
  <si>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</si>
  <si>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</si>
  <si>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</si>
  <si>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</si>
  <si>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</si>
  <si>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</si>
  <si>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</si>
  <si>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</si>
  <si>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</si>
  <si>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</si>
  <si>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הראל עדי שיא פיצויים כספית</t>
  </si>
  <si>
    <t>הראל עדי שיא פיצויים שקלית ללא מניות</t>
  </si>
  <si>
    <t>הראל עדי שיא פיצויים עד 10% מניות</t>
  </si>
  <si>
    <t>הראל עדי שיא פיצויים מדדית ללא מניות</t>
  </si>
  <si>
    <t>הראל עדי שיא פיצויים מניות</t>
  </si>
  <si>
    <t>הראל עדי גמל מסלולית לפיצויים</t>
  </si>
  <si>
    <t>512267594</t>
  </si>
  <si>
    <t>512267595</t>
  </si>
  <si>
    <t>512267596</t>
  </si>
  <si>
    <t>512267597</t>
  </si>
  <si>
    <t>512267598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</si>
  <si>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</si>
  <si>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</si>
  <si>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</si>
  <si>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</si>
  <si>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</si>
  <si>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</si>
  <si>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</si>
  <si>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</si>
  <si>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</si>
  <si>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</si>
  <si>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</si>
  <si>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</si>
  <si>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</si>
  <si>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</si>
  <si>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</si>
  <si>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</si>
  <si>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</si>
  <si>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</si>
  <si>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</si>
  <si>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</si>
  <si>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</si>
  <si>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</si>
  <si>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</si>
  <si>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</si>
  <si>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</si>
  <si>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</si>
  <si>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</si>
  <si>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</si>
  <si>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</si>
  <si>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</si>
  <si>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</si>
  <si>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</si>
  <si>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</si>
  <si>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</si>
  <si>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</si>
  <si>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</si>
  <si>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</si>
  <si>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</si>
  <si>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</si>
  <si>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</si>
  <si>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</si>
  <si>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</si>
  <si>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</si>
  <si>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</si>
  <si>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</si>
  <si>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</si>
  <si>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</si>
  <si>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</si>
  <si>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</si>
  <si>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</si>
  <si>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</si>
  <si>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</si>
  <si>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</si>
  <si>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</si>
  <si>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</si>
  <si>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</si>
  <si>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</si>
  <si>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</si>
  <si>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</si>
  <si>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</si>
  <si>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</si>
  <si>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</si>
  <si>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</si>
  <si>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</si>
  <si>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</si>
  <si>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</si>
  <si>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</si>
  <si>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</si>
  <si>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</si>
  <si>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</si>
  <si>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</si>
  <si>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</si>
  <si>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</si>
  <si>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</si>
  <si>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</si>
  <si>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</si>
  <si>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</si>
  <si>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</si>
  <si>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</si>
  <si>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</si>
  <si>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</si>
  <si>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</si>
  <si>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</si>
  <si>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</si>
  <si>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</si>
  <si>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</si>
  <si>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</si>
  <si>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</si>
  <si>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</si>
  <si>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</si>
  <si>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</si>
  <si>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</si>
  <si>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</si>
  <si>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</si>
  <si>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</si>
  <si>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</si>
  <si>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</si>
  <si>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</si>
  <si>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>איילוןמסלול בסיסי למקבלי קצבה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</si>
  <si>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</si>
  <si>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</si>
  <si>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</si>
  <si>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</si>
  <si>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</si>
  <si>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</si>
  <si>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</si>
  <si>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</si>
  <si>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</si>
  <si>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</si>
  <si>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</si>
  <si>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</si>
  <si>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</si>
  <si>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</si>
  <si>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31.12.22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</si>
</sst>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3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sz val="11"/>
      <name val="David"/>
      <family val="2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rgb="FF4682B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rgb="FFADD8E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ADD8E6"/>
      </patternFill>
    </fill>
    <fill>
      <patternFill patternType="solid">
        <fgColor rgb="FFFFFF00"/>
        <bgColor rgb="FFADD8E6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rgb="FFADD8E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101">
    <xf numFmtId="0" fontId="0" fillId="0" borderId="0" xfId="0"/>
    <xf numFmtId="0" fontId="18" fillId="0" borderId="0" xfId="0" applyFont="1"/>
    <xf numFmtId="0" fontId="4" fillId="0" borderId="0" xfId="0" applyFont="1"/>
    <xf numFmtId="0" fontId="2" fillId="3" borderId="6" xfId="0" applyFont="1" applyFill="1" applyBorder="1"/>
    <xf numFmtId="0" fontId="2" fillId="3" borderId="7" xfId="0" applyFont="1" applyFill="1" applyBorder="1"/>
    <xf numFmtId="0" fontId="3" fillId="3" borderId="8" xfId="0" applyFont="1" applyFill="1" applyBorder="1"/>
    <xf numFmtId="0" fontId="2" fillId="0" borderId="0" xfId="0" applyFont="1"/>
    <xf numFmtId="0" fontId="5" fillId="0" borderId="0" xfId="0" applyFont="1"/>
    <xf numFmtId="0" fontId="19" fillId="0" borderId="0" xfId="0" applyFont="1"/>
    <xf numFmtId="0" fontId="3" fillId="7" borderId="13" xfId="0" applyFont="1" applyFill="1" applyBorder="1"/>
    <xf numFmtId="0" fontId="3" fillId="3" borderId="14" xfId="0" applyFont="1" applyFill="1" applyBorder="1"/>
    <xf numFmtId="0" fontId="20" fillId="0" borderId="3" xfId="0" applyFont="1" applyBorder="1" applyAlignment="1">
      <alignment horizontal="right" vertical="center"/>
    </xf>
    <xf numFmtId="0" fontId="2" fillId="0" borderId="0" xfId="0" applyFont="1" applyBorder="1"/>
    <xf numFmtId="0" fontId="18" fillId="0" borderId="0" xfId="0" applyFont="1" applyAlignment="1">
      <alignment horizontal="right"/>
    </xf>
    <xf numFmtId="0" fontId="21" fillId="3" borderId="7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7" xfId="0" applyFont="1" applyBorder="1"/>
    <xf numFmtId="0" fontId="16" fillId="0" borderId="17" xfId="0" applyFont="1" applyBorder="1" applyAlignment="1">
      <alignment horizontal="right"/>
    </xf>
    <xf numFmtId="0" fontId="16" fillId="0" borderId="18" xfId="0" applyFont="1" applyFill="1" applyBorder="1" applyAlignment="1">
      <alignment horizontal="righ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23" fillId="9" borderId="19" xfId="0" applyNumberFormat="1" applyFont="1" applyFill="1" applyBorder="1" applyAlignment="1">
      <alignment horizontal="center" vertical="top" wrapText="1" readingOrder="2"/>
    </xf>
    <xf numFmtId="0" fontId="0" fillId="10" borderId="1" xfId="0" applyFill="1" applyBorder="1"/>
    <xf numFmtId="0" fontId="16" fillId="0" borderId="0" xfId="0" applyFont="1"/>
    <xf numFmtId="0" fontId="0" fillId="10" borderId="4" xfId="0" applyFill="1" applyBorder="1"/>
    <xf numFmtId="0" fontId="0" fillId="10" borderId="9" xfId="0" applyFill="1" applyBorder="1"/>
    <xf numFmtId="0" fontId="0" fillId="10" borderId="21" xfId="0" applyFill="1" applyBorder="1"/>
    <xf numFmtId="0" fontId="0" fillId="6" borderId="0" xfId="0" applyFill="1"/>
    <xf numFmtId="0" fontId="0" fillId="7" borderId="0" xfId="0" applyFill="1" applyAlignment="1">
      <alignment horizontal="center"/>
    </xf>
    <xf numFmtId="0" fontId="16" fillId="7" borderId="0" xfId="0" applyFont="1" applyFill="1"/>
    <xf numFmtId="0" fontId="0" fillId="0" borderId="0" xfId="0" applyAlignment="1">
      <alignment horizontal="center"/>
    </xf>
    <xf numFmtId="0" fontId="2" fillId="0" borderId="15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23" fillId="9" borderId="19" xfId="0" applyNumberFormat="1" applyFont="1" applyFill="1" applyBorder="1" applyAlignment="1">
      <alignment vertical="top" wrapText="1" readingOrder="2"/>
    </xf>
    <xf numFmtId="0" fontId="24" fillId="12" borderId="19" xfId="0" applyNumberFormat="1" applyFont="1" applyFill="1" applyBorder="1" applyAlignment="1">
      <alignment vertical="top" wrapText="1" readingOrder="2"/>
    </xf>
    <xf numFmtId="0" fontId="24" fillId="12" borderId="19" xfId="0" applyNumberFormat="1" applyFont="1" applyFill="1" applyBorder="1" applyAlignment="1">
      <alignment horizontal="right" vertical="top" wrapText="1" readingOrder="2"/>
    </xf>
    <xf numFmtId="0" fontId="26" fillId="2" borderId="19" xfId="0" applyNumberFormat="1" applyFont="1" applyFill="1" applyBorder="1" applyAlignment="1">
      <alignment vertical="top" wrapText="1"/>
    </xf>
    <xf numFmtId="0" fontId="24" fillId="2" borderId="19" xfId="0" applyNumberFormat="1" applyFont="1" applyFill="1" applyBorder="1" applyAlignment="1">
      <alignment vertical="top" wrapText="1" readingOrder="2"/>
    </xf>
    <xf numFmtId="0" fontId="24" fillId="2" borderId="19" xfId="0" applyNumberFormat="1" applyFont="1" applyFill="1" applyBorder="1" applyAlignment="1">
      <alignment horizontal="right" vertical="top" wrapText="1" readingOrder="2"/>
    </xf>
    <xf numFmtId="0" fontId="24" fillId="13" borderId="19" xfId="0" applyNumberFormat="1" applyFont="1" applyFill="1" applyBorder="1" applyAlignment="1">
      <alignment vertical="top" wrapText="1" readingOrder="2"/>
    </xf>
    <xf numFmtId="0" fontId="24" fillId="13" borderId="19" xfId="0" applyNumberFormat="1" applyFont="1" applyFill="1" applyBorder="1" applyAlignment="1">
      <alignment horizontal="right" vertical="top" wrapText="1" readingOrder="2"/>
    </xf>
    <xf numFmtId="0" fontId="24" fillId="14" borderId="19" xfId="0" applyNumberFormat="1" applyFont="1" applyFill="1" applyBorder="1" applyAlignment="1">
      <alignment vertical="top" wrapText="1" readingOrder="2"/>
    </xf>
    <xf numFmtId="0" fontId="24" fillId="14" borderId="19" xfId="0" applyNumberFormat="1" applyFont="1" applyFill="1" applyBorder="1" applyAlignment="1">
      <alignment horizontal="right" vertical="top" wrapText="1" readingOrder="2"/>
    </xf>
    <xf numFmtId="0" fontId="24" fillId="13" borderId="20" xfId="0" applyNumberFormat="1" applyFont="1" applyFill="1" applyBorder="1" applyAlignment="1">
      <alignment horizontal="right" vertical="top" wrapText="1" readingOrder="2"/>
    </xf>
    <xf numFmtId="0" fontId="24" fillId="14" borderId="20" xfId="0" applyNumberFormat="1" applyFont="1" applyFill="1" applyBorder="1" applyAlignment="1">
      <alignment horizontal="right" vertical="top" wrapText="1" readingOrder="2"/>
    </xf>
    <xf numFmtId="0" fontId="18" fillId="11" borderId="0" xfId="0" applyFont="1" applyFill="1"/>
    <xf numFmtId="0" fontId="28" fillId="11" borderId="0" xfId="0" applyFont="1" applyFill="1" applyAlignment="1">
      <alignment horizontal="center"/>
    </xf>
    <xf numFmtId="10" fontId="2" fillId="2" borderId="4" xfId="421" applyNumberFormat="1" applyFont="1" applyFill="1" applyBorder="1" applyProtection="1">
      <protection locked="0"/>
    </xf>
    <xf numFmtId="10" fontId="2" fillId="2" borderId="5" xfId="421" applyNumberFormat="1" applyFont="1" applyFill="1" applyBorder="1" applyProtection="1">
      <protection locked="0"/>
    </xf>
    <xf numFmtId="10" fontId="3" fillId="2" borderId="9" xfId="421" applyNumberFormat="1" applyFont="1" applyFill="1" applyBorder="1" applyProtection="1">
      <protection locked="0"/>
    </xf>
    <xf numFmtId="10" fontId="3" fillId="2" borderId="10" xfId="421" applyNumberFormat="1" applyFont="1" applyFill="1" applyBorder="1" applyProtection="1">
      <protection locked="0"/>
    </xf>
    <xf numFmtId="3" fontId="3" fillId="2" borderId="11" xfId="421" applyNumberFormat="1" applyFont="1" applyFill="1" applyBorder="1" applyProtection="1">
      <protection locked="0"/>
    </xf>
    <xf numFmtId="10" fontId="2" fillId="2" borderId="1" xfId="421" applyNumberFormat="1" applyFont="1" applyFill="1" applyBorder="1" applyProtection="1">
      <protection locked="0"/>
    </xf>
    <xf numFmtId="10" fontId="2" fillId="2" borderId="2" xfId="421" applyNumberFormat="1" applyFont="1" applyFill="1" applyBorder="1" applyProtection="1">
      <protection locked="0"/>
    </xf>
    <xf numFmtId="10" fontId="2" fillId="5" borderId="4" xfId="421" applyNumberFormat="1" applyFont="1" applyFill="1" applyBorder="1" applyProtection="1">
      <protection locked="0"/>
    </xf>
    <xf numFmtId="10" fontId="2" fillId="5" borderId="5" xfId="421" applyNumberFormat="1" applyFont="1" applyFill="1" applyBorder="1" applyProtection="1">
      <protection locked="0"/>
    </xf>
    <xf numFmtId="10" fontId="3" fillId="5" borderId="9" xfId="421" applyNumberFormat="1" applyFont="1" applyFill="1" applyBorder="1" applyProtection="1">
      <protection locked="0"/>
    </xf>
    <xf numFmtId="10" fontId="3" fillId="5" borderId="10" xfId="421" applyNumberFormat="1" applyFont="1" applyFill="1" applyBorder="1" applyProtection="1">
      <protection locked="0"/>
    </xf>
    <xf numFmtId="3" fontId="3" fillId="5" borderId="11" xfId="421" applyNumberFormat="1" applyFont="1" applyFill="1" applyBorder="1" applyProtection="1">
      <protection locked="0"/>
    </xf>
    <xf numFmtId="10" fontId="2" fillId="5" borderId="1" xfId="421" applyNumberFormat="1" applyFont="1" applyFill="1" applyBorder="1" applyProtection="1">
      <protection locked="0"/>
    </xf>
    <xf numFmtId="10" fontId="2" fillId="5" borderId="2" xfId="421" applyNumberFormat="1" applyFont="1" applyFill="1" applyBorder="1" applyProtection="1">
      <protection locked="0"/>
    </xf>
    <xf numFmtId="0" fontId="16" fillId="0" borderId="17" xfId="0" applyFont="1" applyBorder="1" applyAlignment="1"/>
    <xf numFmtId="0" fontId="0" fillId="10" borderId="26" xfId="0" applyFill="1" applyBorder="1"/>
    <xf numFmtId="0" fontId="29" fillId="0" borderId="0" xfId="0" applyFont="1"/>
    <xf numFmtId="0" fontId="24" fillId="16" borderId="19" xfId="0" applyNumberFormat="1" applyFont="1" applyFill="1" applyBorder="1" applyAlignment="1" applyProtection="1">
      <alignment vertical="top" readingOrder="2"/>
      <protection locked="0"/>
    </xf>
    <xf numFmtId="0" fontId="24" fillId="17" borderId="25" xfId="0" applyNumberFormat="1" applyFont="1" applyFill="1" applyBorder="1" applyAlignment="1" applyProtection="1">
      <alignment horizontal="right" vertical="top" wrapText="1" readingOrder="2"/>
      <protection locked="0"/>
    </xf>
    <xf numFmtId="0" fontId="0" fillId="11" borderId="0" xfId="0" applyFill="1" applyProtection="1">
      <protection locked="0"/>
    </xf>
    <xf numFmtId="0" fontId="2" fillId="3" borderId="7" xfId="0" applyFont="1" applyFill="1" applyBorder="1" applyAlignment="1">
      <alignment wrapText="1"/>
    </xf>
    <xf numFmtId="0" fontId="30" fillId="0" borderId="0" xfId="0" applyFont="1"/>
    <xf numFmtId="0" fontId="16" fillId="0" borderId="17" xfId="0" applyFont="1" applyBorder="1" applyProtection="1"/>
    <xf numFmtId="0" fontId="16" fillId="0" borderId="17" xfId="0" applyFont="1" applyBorder="1" applyAlignment="1" applyProtection="1"/>
    <xf numFmtId="0" fontId="29" fillId="0" borderId="0" xfId="0" applyFont="1" applyAlignment="1">
      <alignment horizontal="right"/>
    </xf>
    <xf numFmtId="0" fontId="25" fillId="18" borderId="22" xfId="0" applyFont="1" applyFill="1" applyBorder="1" applyAlignment="1" applyProtection="1">
      <protection locked="0"/>
    </xf>
    <xf numFmtId="0" fontId="27" fillId="8" borderId="24" xfId="0" applyFont="1" applyFill="1" applyBorder="1" applyAlignment="1" applyProtection="1"/>
    <xf numFmtId="0" fontId="0" fillId="8" borderId="23" xfId="0" applyFill="1" applyBorder="1" applyAlignment="1" applyProtection="1"/>
    <xf numFmtId="0" fontId="0" fillId="11" borderId="0" xfId="0" applyFill="1" applyAlignment="1" applyProtection="1">
      <protection locked="0"/>
    </xf>
    <xf numFmtId="0" fontId="31" fillId="15" borderId="19" xfId="0" applyNumberFormat="1" applyFont="1" applyFill="1" applyBorder="1" applyAlignment="1" applyProtection="1">
      <alignment vertical="top" readingOrder="2"/>
      <protection locked="0"/>
    </xf>
    <xf numFmtId="0" fontId="31" fillId="7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0" fillId="0" borderId="0" xfId="0" applyNumberFormat="1"/>
    <xf numFmtId="0" fontId="26" fillId="19" borderId="0" xfId="0" applyFont="1" applyFill="1" applyBorder="1"/>
    <xf numFmtId="10" fontId="3" fillId="4" borderId="12" xfId="42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16" fillId="0" borderId="17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right" vertical="top"/>
    </xf>
    <xf numFmtId="0" fontId="16" fillId="0" borderId="27" xfId="0" applyFont="1" applyBorder="1" applyAlignment="1" applyProtection="1">
      <alignment horizontal="center" vertical="top"/>
    </xf>
    <xf numFmtId="0" fontId="16" fillId="0" borderId="18" xfId="0" applyFont="1" applyBorder="1" applyAlignment="1" applyProtection="1">
      <alignment horizontal="center" vertical="top"/>
    </xf>
    <xf numFmtId="0" fontId="16" fillId="0" borderId="28" xfId="0" applyFont="1" applyBorder="1" applyAlignment="1" applyProtection="1">
      <alignment horizontal="center" vertical="top"/>
    </xf>
    <xf numFmtId="0" fontId="18" fillId="0" borderId="0" xfId="0" applyFont="1" applyAlignment="1">
      <alignment horizontal="right"/>
    </xf>
  </cellXfs>
  <cellStyles count="504">
    <cellStyle name="% 1" xfId="1" xr:uid="{00000000-0005-0000-0000-000000000000}"/>
    <cellStyle name="% 2" xfId="2" xr:uid="{00000000-0005-0000-0000-000001000000}"/>
    <cellStyle name="% 3" xfId="3" xr:uid="{00000000-0005-0000-0000-000002000000}"/>
    <cellStyle name="=C:\WINNT\SYSTEM32\COMMAND.COM" xfId="4" xr:uid="{00000000-0005-0000-0000-000003000000}"/>
    <cellStyle name="01 בינואר 2000" xfId="5" xr:uid="{00000000-0005-0000-0000-000004000000}"/>
    <cellStyle name="01.01.00" xfId="6" xr:uid="{00000000-0005-0000-0000-000005000000}"/>
    <cellStyle name="01.01.2000" xfId="7" xr:uid="{00000000-0005-0000-0000-000006000000}"/>
    <cellStyle name="01/01/00" xfId="8" xr:uid="{00000000-0005-0000-0000-000007000000}"/>
    <cellStyle name="01/01/2000" xfId="9" xr:uid="{00000000-0005-0000-0000-000008000000}"/>
    <cellStyle name="1" xfId="10" xr:uid="{00000000-0005-0000-0000-000009000000}"/>
    <cellStyle name="2" xfId="11" xr:uid="{00000000-0005-0000-0000-00000A000000}"/>
    <cellStyle name="3" xfId="12" xr:uid="{00000000-0005-0000-0000-00000B000000}"/>
    <cellStyle name="4" xfId="13" xr:uid="{00000000-0005-0000-0000-00000C000000}"/>
    <cellStyle name="5" xfId="14" xr:uid="{00000000-0005-0000-0000-00000D000000}"/>
    <cellStyle name="97" xfId="15" xr:uid="{00000000-0005-0000-0000-00000E000000}"/>
    <cellStyle name="98" xfId="16" xr:uid="{00000000-0005-0000-0000-00000F000000}"/>
    <cellStyle name="99" xfId="17" xr:uid="{00000000-0005-0000-0000-000010000000}"/>
    <cellStyle name="Comma [0] 2" xfId="18" xr:uid="{00000000-0005-0000-0000-000011000000}"/>
    <cellStyle name="Comma [0] 2 2" xfId="19" xr:uid="{00000000-0005-0000-0000-000012000000}"/>
    <cellStyle name="Comma [0] 2 2 2" xfId="20" xr:uid="{00000000-0005-0000-0000-000013000000}"/>
    <cellStyle name="Comma [0] 2 3" xfId="21" xr:uid="{00000000-0005-0000-0000-000014000000}"/>
    <cellStyle name="Comma [0] 2 4" xfId="22" xr:uid="{00000000-0005-0000-0000-000015000000}"/>
    <cellStyle name="Comma [0] 3" xfId="23" xr:uid="{00000000-0005-0000-0000-000016000000}"/>
    <cellStyle name="Comma 2" xfId="24" xr:uid="{00000000-0005-0000-0000-000017000000}"/>
    <cellStyle name="Comma 2 2" xfId="25" xr:uid="{00000000-0005-0000-0000-000018000000}"/>
    <cellStyle name="Comma 2 2 2" xfId="26" xr:uid="{00000000-0005-0000-0000-000019000000}"/>
    <cellStyle name="Comma 2 2 3" xfId="27" xr:uid="{00000000-0005-0000-0000-00001A000000}"/>
    <cellStyle name="Comma 2 2 4" xfId="28" xr:uid="{00000000-0005-0000-0000-00001B000000}"/>
    <cellStyle name="Comma 2 2 5" xfId="29" xr:uid="{00000000-0005-0000-0000-00001C000000}"/>
    <cellStyle name="Comma 2 2 6" xfId="30" xr:uid="{00000000-0005-0000-0000-00001D000000}"/>
    <cellStyle name="Comma 2 2 7" xfId="31" xr:uid="{00000000-0005-0000-0000-00001E000000}"/>
    <cellStyle name="Comma 2 3" xfId="32" xr:uid="{00000000-0005-0000-0000-00001F000000}"/>
    <cellStyle name="Comma 2 4" xfId="33" xr:uid="{00000000-0005-0000-0000-000020000000}"/>
    <cellStyle name="Comma 2 5" xfId="34" xr:uid="{00000000-0005-0000-0000-000021000000}"/>
    <cellStyle name="Comma 2 6" xfId="35" xr:uid="{00000000-0005-0000-0000-000022000000}"/>
    <cellStyle name="Comma 2 7" xfId="36" xr:uid="{00000000-0005-0000-0000-000023000000}"/>
    <cellStyle name="Comma 2 8" xfId="37" xr:uid="{00000000-0005-0000-0000-000024000000}"/>
    <cellStyle name="Comma 2 9" xfId="38" xr:uid="{00000000-0005-0000-0000-000025000000}"/>
    <cellStyle name="Comma 3" xfId="39" xr:uid="{00000000-0005-0000-0000-000026000000}"/>
    <cellStyle name="Comma 3 2" xfId="40" xr:uid="{00000000-0005-0000-0000-000027000000}"/>
    <cellStyle name="Comma 4" xfId="41" xr:uid="{00000000-0005-0000-0000-000028000000}"/>
    <cellStyle name="Comma 5" xfId="42" xr:uid="{00000000-0005-0000-0000-000029000000}"/>
    <cellStyle name="Comma 6" xfId="43" xr:uid="{00000000-0005-0000-0000-00002A000000}"/>
    <cellStyle name="Comma 7" xfId="44" xr:uid="{00000000-0005-0000-0000-00002B000000}"/>
    <cellStyle name="Currency [0] _1" xfId="45" xr:uid="{00000000-0005-0000-0000-00002C000000}"/>
    <cellStyle name="Euro" xfId="46" xr:uid="{00000000-0005-0000-0000-00002D000000}"/>
    <cellStyle name="Hyperlink 2" xfId="47" xr:uid="{00000000-0005-0000-0000-00002E000000}"/>
    <cellStyle name="Hyperlink 2 2" xfId="48" xr:uid="{00000000-0005-0000-0000-00002F000000}"/>
    <cellStyle name="Hyperlink 2 2 2" xfId="49" xr:uid="{00000000-0005-0000-0000-000030000000}"/>
    <cellStyle name="Hyperlink 2 2 2 2" xfId="50" xr:uid="{00000000-0005-0000-0000-000031000000}"/>
    <cellStyle name="Hyperlink 2 3" xfId="51" xr:uid="{00000000-0005-0000-0000-000032000000}"/>
    <cellStyle name="Hyperlink 2 4" xfId="52" xr:uid="{00000000-0005-0000-0000-000033000000}"/>
    <cellStyle name="Hyperlink 2 5" xfId="53" xr:uid="{00000000-0005-0000-0000-000034000000}"/>
    <cellStyle name="Hyperlink 2 6" xfId="54" xr:uid="{00000000-0005-0000-0000-000035000000}"/>
    <cellStyle name="Hyperlink 2 7" xfId="55" xr:uid="{00000000-0005-0000-0000-000036000000}"/>
    <cellStyle name="Hyperlink 2 8" xfId="56" xr:uid="{00000000-0005-0000-0000-000037000000}"/>
    <cellStyle name="Hyperlink 2_Data" xfId="57" xr:uid="{00000000-0005-0000-0000-000038000000}"/>
    <cellStyle name="Normal" xfId="0" builtinId="0"/>
    <cellStyle name="Normal 10" xfId="58" xr:uid="{00000000-0005-0000-0000-00003A000000}"/>
    <cellStyle name="Normal 11" xfId="59" xr:uid="{00000000-0005-0000-0000-00003B000000}"/>
    <cellStyle name="Normal 12" xfId="60" xr:uid="{00000000-0005-0000-0000-00003C000000}"/>
    <cellStyle name="Normal 12 2" xfId="61" xr:uid="{00000000-0005-0000-0000-00003D000000}"/>
    <cellStyle name="Normal 12 3" xfId="62" xr:uid="{00000000-0005-0000-0000-00003E000000}"/>
    <cellStyle name="Normal 12 4" xfId="63" xr:uid="{00000000-0005-0000-0000-00003F000000}"/>
    <cellStyle name="Normal 12 5" xfId="64" xr:uid="{00000000-0005-0000-0000-000040000000}"/>
    <cellStyle name="Normal 12 6" xfId="65" xr:uid="{00000000-0005-0000-0000-000041000000}"/>
    <cellStyle name="Normal 12 7" xfId="66" xr:uid="{00000000-0005-0000-0000-000042000000}"/>
    <cellStyle name="Normal 12 8" xfId="67" xr:uid="{00000000-0005-0000-0000-000043000000}"/>
    <cellStyle name="Normal 13" xfId="68" xr:uid="{00000000-0005-0000-0000-000044000000}"/>
    <cellStyle name="Normal 13 2" xfId="69" xr:uid="{00000000-0005-0000-0000-000045000000}"/>
    <cellStyle name="Normal 13 3" xfId="70" xr:uid="{00000000-0005-0000-0000-000046000000}"/>
    <cellStyle name="Normal 13 4" xfId="71" xr:uid="{00000000-0005-0000-0000-000047000000}"/>
    <cellStyle name="Normal 13 5" xfId="72" xr:uid="{00000000-0005-0000-0000-000048000000}"/>
    <cellStyle name="Normal 13 6" xfId="73" xr:uid="{00000000-0005-0000-0000-000049000000}"/>
    <cellStyle name="Normal 13 7" xfId="74" xr:uid="{00000000-0005-0000-0000-00004A000000}"/>
    <cellStyle name="Normal 13 8" xfId="75" xr:uid="{00000000-0005-0000-0000-00004B000000}"/>
    <cellStyle name="Normal 14" xfId="76" xr:uid="{00000000-0005-0000-0000-00004C000000}"/>
    <cellStyle name="Normal 14 2" xfId="77" xr:uid="{00000000-0005-0000-0000-00004D000000}"/>
    <cellStyle name="Normal 14 3" xfId="78" xr:uid="{00000000-0005-0000-0000-00004E000000}"/>
    <cellStyle name="Normal 14 4" xfId="79" xr:uid="{00000000-0005-0000-0000-00004F000000}"/>
    <cellStyle name="Normal 14 5" xfId="80" xr:uid="{00000000-0005-0000-0000-000050000000}"/>
    <cellStyle name="Normal 14 6" xfId="81" xr:uid="{00000000-0005-0000-0000-000051000000}"/>
    <cellStyle name="Normal 14 7" xfId="82" xr:uid="{00000000-0005-0000-0000-000052000000}"/>
    <cellStyle name="Normal 14 8" xfId="83" xr:uid="{00000000-0005-0000-0000-000053000000}"/>
    <cellStyle name="Normal 15" xfId="84" xr:uid="{00000000-0005-0000-0000-000054000000}"/>
    <cellStyle name="Normal 15 2" xfId="85" xr:uid="{00000000-0005-0000-0000-000055000000}"/>
    <cellStyle name="Normal 15 3" xfId="86" xr:uid="{00000000-0005-0000-0000-000056000000}"/>
    <cellStyle name="Normal 15 4" xfId="87" xr:uid="{00000000-0005-0000-0000-000057000000}"/>
    <cellStyle name="Normal 15 5" xfId="88" xr:uid="{00000000-0005-0000-0000-000058000000}"/>
    <cellStyle name="Normal 15 6" xfId="89" xr:uid="{00000000-0005-0000-0000-000059000000}"/>
    <cellStyle name="Normal 15 7" xfId="90" xr:uid="{00000000-0005-0000-0000-00005A000000}"/>
    <cellStyle name="Normal 15 8" xfId="91" xr:uid="{00000000-0005-0000-0000-00005B000000}"/>
    <cellStyle name="Normal 16" xfId="92" xr:uid="{00000000-0005-0000-0000-00005C000000}"/>
    <cellStyle name="Normal 16 2" xfId="93" xr:uid="{00000000-0005-0000-0000-00005D000000}"/>
    <cellStyle name="Normal 16 3" xfId="94" xr:uid="{00000000-0005-0000-0000-00005E000000}"/>
    <cellStyle name="Normal 16 4" xfId="95" xr:uid="{00000000-0005-0000-0000-00005F000000}"/>
    <cellStyle name="Normal 16 5" xfId="96" xr:uid="{00000000-0005-0000-0000-000060000000}"/>
    <cellStyle name="Normal 16 6" xfId="97" xr:uid="{00000000-0005-0000-0000-000061000000}"/>
    <cellStyle name="Normal 16 7" xfId="98" xr:uid="{00000000-0005-0000-0000-000062000000}"/>
    <cellStyle name="Normal 16 8" xfId="99" xr:uid="{00000000-0005-0000-0000-000063000000}"/>
    <cellStyle name="Normal 17" xfId="100" xr:uid="{00000000-0005-0000-0000-000064000000}"/>
    <cellStyle name="Normal 17 2" xfId="101" xr:uid="{00000000-0005-0000-0000-000065000000}"/>
    <cellStyle name="Normal 17 3" xfId="102" xr:uid="{00000000-0005-0000-0000-000066000000}"/>
    <cellStyle name="Normal 18" xfId="103" xr:uid="{00000000-0005-0000-0000-000067000000}"/>
    <cellStyle name="Normal 18 2" xfId="104" xr:uid="{00000000-0005-0000-0000-000068000000}"/>
    <cellStyle name="Normal 18 3" xfId="105" xr:uid="{00000000-0005-0000-0000-000069000000}"/>
    <cellStyle name="Normal 19" xfId="106" xr:uid="{00000000-0005-0000-0000-00006A000000}"/>
    <cellStyle name="Normal 2" xfId="107" xr:uid="{00000000-0005-0000-0000-00006B000000}"/>
    <cellStyle name="Normal 2 10" xfId="108" xr:uid="{00000000-0005-0000-0000-00006C000000}"/>
    <cellStyle name="Normal 2 11" xfId="109" xr:uid="{00000000-0005-0000-0000-00006D000000}"/>
    <cellStyle name="Normal 2 12" xfId="110" xr:uid="{00000000-0005-0000-0000-00006E000000}"/>
    <cellStyle name="Normal 2 13" xfId="111" xr:uid="{00000000-0005-0000-0000-00006F000000}"/>
    <cellStyle name="Normal 2 2" xfId="112" xr:uid="{00000000-0005-0000-0000-000070000000}"/>
    <cellStyle name="Normal 2 2 2" xfId="113" xr:uid="{00000000-0005-0000-0000-000071000000}"/>
    <cellStyle name="Normal 2 2 2 2" xfId="114" xr:uid="{00000000-0005-0000-0000-000072000000}"/>
    <cellStyle name="Normal 2 2 2 2 2" xfId="115" xr:uid="{00000000-0005-0000-0000-000073000000}"/>
    <cellStyle name="Normal 2 2 2 2 2 2" xfId="116" xr:uid="{00000000-0005-0000-0000-000074000000}"/>
    <cellStyle name="Normal 2 2 2 2_ירידות ערך שנזקפו" xfId="117" xr:uid="{00000000-0005-0000-0000-000075000000}"/>
    <cellStyle name="Normal 2 2 2 3" xfId="118" xr:uid="{00000000-0005-0000-0000-000076000000}"/>
    <cellStyle name="Normal 2 2 2 4" xfId="119" xr:uid="{00000000-0005-0000-0000-000077000000}"/>
    <cellStyle name="Normal 2 2 2 5" xfId="120" xr:uid="{00000000-0005-0000-0000-000078000000}"/>
    <cellStyle name="Normal 2 2 2 6" xfId="121" xr:uid="{00000000-0005-0000-0000-000079000000}"/>
    <cellStyle name="Normal 2 2 2 7" xfId="122" xr:uid="{00000000-0005-0000-0000-00007A000000}"/>
    <cellStyle name="Normal 2 2 2 8" xfId="123" xr:uid="{00000000-0005-0000-0000-00007B000000}"/>
    <cellStyle name="Normal 2 2 2_ירידות ערך שנזקפו" xfId="124" xr:uid="{00000000-0005-0000-0000-00007C000000}"/>
    <cellStyle name="Normal 2 2 3" xfId="125" xr:uid="{00000000-0005-0000-0000-00007D000000}"/>
    <cellStyle name="Normal 2 2 3 2" xfId="126" xr:uid="{00000000-0005-0000-0000-00007E000000}"/>
    <cellStyle name="Normal 2 2 3 2 2" xfId="127" xr:uid="{00000000-0005-0000-0000-00007F000000}"/>
    <cellStyle name="Normal 2 2 4" xfId="128" xr:uid="{00000000-0005-0000-0000-000080000000}"/>
    <cellStyle name="Normal 2 2 5" xfId="129" xr:uid="{00000000-0005-0000-0000-000081000000}"/>
    <cellStyle name="Normal 2 2 6" xfId="130" xr:uid="{00000000-0005-0000-0000-000082000000}"/>
    <cellStyle name="Normal 2 2 7" xfId="131" xr:uid="{00000000-0005-0000-0000-000083000000}"/>
    <cellStyle name="Normal 2 2 8" xfId="132" xr:uid="{00000000-0005-0000-0000-000084000000}"/>
    <cellStyle name="Normal 2 2 9" xfId="133" xr:uid="{00000000-0005-0000-0000-000085000000}"/>
    <cellStyle name="Normal 2 2_ירידות ערך שנזקפו" xfId="134" xr:uid="{00000000-0005-0000-0000-000086000000}"/>
    <cellStyle name="Normal 2 3" xfId="135" xr:uid="{00000000-0005-0000-0000-000087000000}"/>
    <cellStyle name="Normal 2 3 2" xfId="136" xr:uid="{00000000-0005-0000-0000-000088000000}"/>
    <cellStyle name="Normal 2 3 2 2" xfId="137" xr:uid="{00000000-0005-0000-0000-000089000000}"/>
    <cellStyle name="Normal 2 3 3" xfId="138" xr:uid="{00000000-0005-0000-0000-00008A000000}"/>
    <cellStyle name="Normal 2 3 4" xfId="139" xr:uid="{00000000-0005-0000-0000-00008B000000}"/>
    <cellStyle name="Normal 2 3 5" xfId="140" xr:uid="{00000000-0005-0000-0000-00008C000000}"/>
    <cellStyle name="Normal 2 3 6" xfId="141" xr:uid="{00000000-0005-0000-0000-00008D000000}"/>
    <cellStyle name="Normal 2 3 7" xfId="142" xr:uid="{00000000-0005-0000-0000-00008E000000}"/>
    <cellStyle name="Normal 2 3 8" xfId="143" xr:uid="{00000000-0005-0000-0000-00008F000000}"/>
    <cellStyle name="Normal 2 3 9" xfId="144" xr:uid="{00000000-0005-0000-0000-000090000000}"/>
    <cellStyle name="Normal 2 3_ירידות ערך שנזקפו" xfId="145" xr:uid="{00000000-0005-0000-0000-000091000000}"/>
    <cellStyle name="Normal 2 4" xfId="146" xr:uid="{00000000-0005-0000-0000-000092000000}"/>
    <cellStyle name="Normal 2 4 2" xfId="147" xr:uid="{00000000-0005-0000-0000-000093000000}"/>
    <cellStyle name="Normal 2 5" xfId="148" xr:uid="{00000000-0005-0000-0000-000094000000}"/>
    <cellStyle name="Normal 2 6" xfId="149" xr:uid="{00000000-0005-0000-0000-000095000000}"/>
    <cellStyle name="Normal 2 6 2" xfId="150" xr:uid="{00000000-0005-0000-0000-000096000000}"/>
    <cellStyle name="Normal 2 6 2 2" xfId="151" xr:uid="{00000000-0005-0000-0000-000097000000}"/>
    <cellStyle name="Normal 2 7" xfId="152" xr:uid="{00000000-0005-0000-0000-000098000000}"/>
    <cellStyle name="Normal 2 7 2" xfId="153" xr:uid="{00000000-0005-0000-0000-000099000000}"/>
    <cellStyle name="Normal 2 8" xfId="154" xr:uid="{00000000-0005-0000-0000-00009A000000}"/>
    <cellStyle name="Normal 2 9" xfId="155" xr:uid="{00000000-0005-0000-0000-00009B000000}"/>
    <cellStyle name="Normal 2_אלמנטרי" xfId="156" xr:uid="{00000000-0005-0000-0000-00009C000000}"/>
    <cellStyle name="Normal 20" xfId="157" xr:uid="{00000000-0005-0000-0000-00009D000000}"/>
    <cellStyle name="Normal 21" xfId="158" xr:uid="{00000000-0005-0000-0000-00009E000000}"/>
    <cellStyle name="Normal 21 2" xfId="159" xr:uid="{00000000-0005-0000-0000-00009F000000}"/>
    <cellStyle name="Normal 21 3" xfId="160" xr:uid="{00000000-0005-0000-0000-0000A0000000}"/>
    <cellStyle name="Normal 22" xfId="161" xr:uid="{00000000-0005-0000-0000-0000A1000000}"/>
    <cellStyle name="Normal 22 2" xfId="162" xr:uid="{00000000-0005-0000-0000-0000A2000000}"/>
    <cellStyle name="Normal 22 3" xfId="163" xr:uid="{00000000-0005-0000-0000-0000A3000000}"/>
    <cellStyle name="Normal 23" xfId="164" xr:uid="{00000000-0005-0000-0000-0000A4000000}"/>
    <cellStyle name="Normal 23 2" xfId="165" xr:uid="{00000000-0005-0000-0000-0000A5000000}"/>
    <cellStyle name="Normal 23 3" xfId="166" xr:uid="{00000000-0005-0000-0000-0000A6000000}"/>
    <cellStyle name="Normal 24" xfId="167" xr:uid="{00000000-0005-0000-0000-0000A7000000}"/>
    <cellStyle name="Normal 24 2" xfId="168" xr:uid="{00000000-0005-0000-0000-0000A8000000}"/>
    <cellStyle name="Normal 24 3" xfId="169" xr:uid="{00000000-0005-0000-0000-0000A9000000}"/>
    <cellStyle name="Normal 25" xfId="170" xr:uid="{00000000-0005-0000-0000-0000AA000000}"/>
    <cellStyle name="Normal 25 2" xfId="171" xr:uid="{00000000-0005-0000-0000-0000AB000000}"/>
    <cellStyle name="Normal 25 3" xfId="172" xr:uid="{00000000-0005-0000-0000-0000AC000000}"/>
    <cellStyle name="Normal 26" xfId="173" xr:uid="{00000000-0005-0000-0000-0000AD000000}"/>
    <cellStyle name="Normal 26 2" xfId="174" xr:uid="{00000000-0005-0000-0000-0000AE000000}"/>
    <cellStyle name="Normal 26 3" xfId="175" xr:uid="{00000000-0005-0000-0000-0000AF000000}"/>
    <cellStyle name="Normal 27" xfId="176" xr:uid="{00000000-0005-0000-0000-0000B0000000}"/>
    <cellStyle name="Normal 27 2" xfId="177" xr:uid="{00000000-0005-0000-0000-0000B1000000}"/>
    <cellStyle name="Normal 27 3" xfId="178" xr:uid="{00000000-0005-0000-0000-0000B2000000}"/>
    <cellStyle name="Normal 27 4" xfId="179" xr:uid="{00000000-0005-0000-0000-0000B3000000}"/>
    <cellStyle name="Normal 27 5" xfId="180" xr:uid="{00000000-0005-0000-0000-0000B4000000}"/>
    <cellStyle name="Normal 27 6" xfId="181" xr:uid="{00000000-0005-0000-0000-0000B5000000}"/>
    <cellStyle name="Normal 27 7" xfId="182" xr:uid="{00000000-0005-0000-0000-0000B6000000}"/>
    <cellStyle name="Normal 28" xfId="183" xr:uid="{00000000-0005-0000-0000-0000B7000000}"/>
    <cellStyle name="Normal 29" xfId="184" xr:uid="{00000000-0005-0000-0000-0000B8000000}"/>
    <cellStyle name="Normal 3" xfId="185" xr:uid="{00000000-0005-0000-0000-0000B9000000}"/>
    <cellStyle name="Normal 3 2" xfId="186" xr:uid="{00000000-0005-0000-0000-0000BA000000}"/>
    <cellStyle name="Normal 3 2 2" xfId="187" xr:uid="{00000000-0005-0000-0000-0000BB000000}"/>
    <cellStyle name="Normal 3 2 3" xfId="188" xr:uid="{00000000-0005-0000-0000-0000BC000000}"/>
    <cellStyle name="Normal 3 2 4" xfId="189" xr:uid="{00000000-0005-0000-0000-0000BD000000}"/>
    <cellStyle name="Normal 3 2 5" xfId="190" xr:uid="{00000000-0005-0000-0000-0000BE000000}"/>
    <cellStyle name="Normal 3 2 6" xfId="191" xr:uid="{00000000-0005-0000-0000-0000BF000000}"/>
    <cellStyle name="Normal 3 2 7" xfId="192" xr:uid="{00000000-0005-0000-0000-0000C0000000}"/>
    <cellStyle name="Normal 3 2 8" xfId="193" xr:uid="{00000000-0005-0000-0000-0000C1000000}"/>
    <cellStyle name="Normal 3 3" xfId="194" xr:uid="{00000000-0005-0000-0000-0000C2000000}"/>
    <cellStyle name="Normal 3 4" xfId="195" xr:uid="{00000000-0005-0000-0000-0000C3000000}"/>
    <cellStyle name="Normal 3 5" xfId="196" xr:uid="{00000000-0005-0000-0000-0000C4000000}"/>
    <cellStyle name="Normal 3 6" xfId="197" xr:uid="{00000000-0005-0000-0000-0000C5000000}"/>
    <cellStyle name="Normal 3 7" xfId="198" xr:uid="{00000000-0005-0000-0000-0000C6000000}"/>
    <cellStyle name="Normal 3 8" xfId="199" xr:uid="{00000000-0005-0000-0000-0000C7000000}"/>
    <cellStyle name="Normal 3 9" xfId="200" xr:uid="{00000000-0005-0000-0000-0000C8000000}"/>
    <cellStyle name="Normal 3_אלמנטרי" xfId="201" xr:uid="{00000000-0005-0000-0000-0000C9000000}"/>
    <cellStyle name="Normal 30" xfId="202" xr:uid="{00000000-0005-0000-0000-0000CA000000}"/>
    <cellStyle name="Normal 30 2" xfId="203" xr:uid="{00000000-0005-0000-0000-0000CB000000}"/>
    <cellStyle name="Normal 30 3" xfId="204" xr:uid="{00000000-0005-0000-0000-0000CC000000}"/>
    <cellStyle name="Normal 30 4" xfId="205" xr:uid="{00000000-0005-0000-0000-0000CD000000}"/>
    <cellStyle name="Normal 30 5" xfId="206" xr:uid="{00000000-0005-0000-0000-0000CE000000}"/>
    <cellStyle name="Normal 30 6" xfId="207" xr:uid="{00000000-0005-0000-0000-0000CF000000}"/>
    <cellStyle name="Normal 30 7" xfId="208" xr:uid="{00000000-0005-0000-0000-0000D0000000}"/>
    <cellStyle name="Normal 31" xfId="209" xr:uid="{00000000-0005-0000-0000-0000D1000000}"/>
    <cellStyle name="Normal 32" xfId="210" xr:uid="{00000000-0005-0000-0000-0000D2000000}"/>
    <cellStyle name="Normal 32 2" xfId="211" xr:uid="{00000000-0005-0000-0000-0000D3000000}"/>
    <cellStyle name="Normal 32 3" xfId="212" xr:uid="{00000000-0005-0000-0000-0000D4000000}"/>
    <cellStyle name="Normal 32 4" xfId="213" xr:uid="{00000000-0005-0000-0000-0000D5000000}"/>
    <cellStyle name="Normal 32 5" xfId="214" xr:uid="{00000000-0005-0000-0000-0000D6000000}"/>
    <cellStyle name="Normal 32 6" xfId="215" xr:uid="{00000000-0005-0000-0000-0000D7000000}"/>
    <cellStyle name="Normal 32 7" xfId="216" xr:uid="{00000000-0005-0000-0000-0000D8000000}"/>
    <cellStyle name="Normal 33" xfId="217" xr:uid="{00000000-0005-0000-0000-0000D9000000}"/>
    <cellStyle name="Normal 33 2" xfId="218" xr:uid="{00000000-0005-0000-0000-0000DA000000}"/>
    <cellStyle name="Normal 33 3" xfId="219" xr:uid="{00000000-0005-0000-0000-0000DB000000}"/>
    <cellStyle name="Normal 33 4" xfId="220" xr:uid="{00000000-0005-0000-0000-0000DC000000}"/>
    <cellStyle name="Normal 33 5" xfId="221" xr:uid="{00000000-0005-0000-0000-0000DD000000}"/>
    <cellStyle name="Normal 33 6" xfId="222" xr:uid="{00000000-0005-0000-0000-0000DE000000}"/>
    <cellStyle name="Normal 33 7" xfId="223" xr:uid="{00000000-0005-0000-0000-0000DF000000}"/>
    <cellStyle name="Normal 34" xfId="224" xr:uid="{00000000-0005-0000-0000-0000E0000000}"/>
    <cellStyle name="Normal 34 2" xfId="225" xr:uid="{00000000-0005-0000-0000-0000E1000000}"/>
    <cellStyle name="Normal 35" xfId="226" xr:uid="{00000000-0005-0000-0000-0000E2000000}"/>
    <cellStyle name="Normal 36" xfId="227" xr:uid="{00000000-0005-0000-0000-0000E3000000}"/>
    <cellStyle name="Normal 36 2" xfId="228" xr:uid="{00000000-0005-0000-0000-0000E4000000}"/>
    <cellStyle name="Normal 36 3" xfId="229" xr:uid="{00000000-0005-0000-0000-0000E5000000}"/>
    <cellStyle name="Normal 36 4" xfId="230" xr:uid="{00000000-0005-0000-0000-0000E6000000}"/>
    <cellStyle name="Normal 36 5" xfId="231" xr:uid="{00000000-0005-0000-0000-0000E7000000}"/>
    <cellStyle name="Normal 36 6" xfId="232" xr:uid="{00000000-0005-0000-0000-0000E8000000}"/>
    <cellStyle name="Normal 36 7" xfId="233" xr:uid="{00000000-0005-0000-0000-0000E9000000}"/>
    <cellStyle name="Normal 37" xfId="234" xr:uid="{00000000-0005-0000-0000-0000EA000000}"/>
    <cellStyle name="Normal 38" xfId="235" xr:uid="{00000000-0005-0000-0000-0000EB000000}"/>
    <cellStyle name="Normal 39" xfId="236" xr:uid="{00000000-0005-0000-0000-0000EC000000}"/>
    <cellStyle name="Normal 4" xfId="237" xr:uid="{00000000-0005-0000-0000-0000ED000000}"/>
    <cellStyle name="Normal 4 2" xfId="238" xr:uid="{00000000-0005-0000-0000-0000EE000000}"/>
    <cellStyle name="Normal 4 3" xfId="239" xr:uid="{00000000-0005-0000-0000-0000EF000000}"/>
    <cellStyle name="Normal 4 4" xfId="240" xr:uid="{00000000-0005-0000-0000-0000F0000000}"/>
    <cellStyle name="Normal 4 5" xfId="241" xr:uid="{00000000-0005-0000-0000-0000F1000000}"/>
    <cellStyle name="Normal 4 6" xfId="242" xr:uid="{00000000-0005-0000-0000-0000F2000000}"/>
    <cellStyle name="Normal 4 7" xfId="243" xr:uid="{00000000-0005-0000-0000-0000F3000000}"/>
    <cellStyle name="Normal 4 8" xfId="244" xr:uid="{00000000-0005-0000-0000-0000F4000000}"/>
    <cellStyle name="Normal 4_ירידות ערך שנזקפו" xfId="245" xr:uid="{00000000-0005-0000-0000-0000F5000000}"/>
    <cellStyle name="Normal 40" xfId="246" xr:uid="{00000000-0005-0000-0000-0000F6000000}"/>
    <cellStyle name="Normal 41" xfId="247" xr:uid="{00000000-0005-0000-0000-0000F7000000}"/>
    <cellStyle name="Normal 41 2" xfId="248" xr:uid="{00000000-0005-0000-0000-0000F8000000}"/>
    <cellStyle name="Normal 41 3" xfId="249" xr:uid="{00000000-0005-0000-0000-0000F9000000}"/>
    <cellStyle name="Normal 41 4" xfId="250" xr:uid="{00000000-0005-0000-0000-0000FA000000}"/>
    <cellStyle name="Normal 41 5" xfId="251" xr:uid="{00000000-0005-0000-0000-0000FB000000}"/>
    <cellStyle name="Normal 41 6" xfId="252" xr:uid="{00000000-0005-0000-0000-0000FC000000}"/>
    <cellStyle name="Normal 41 7" xfId="253" xr:uid="{00000000-0005-0000-0000-0000FD000000}"/>
    <cellStyle name="Normal 42" xfId="254" xr:uid="{00000000-0005-0000-0000-0000FE000000}"/>
    <cellStyle name="Normal 42 2" xfId="255" xr:uid="{00000000-0005-0000-0000-0000FF000000}"/>
    <cellStyle name="Normal 42 2 2" xfId="256" xr:uid="{00000000-0005-0000-0000-000000010000}"/>
    <cellStyle name="Normal 42 3" xfId="257" xr:uid="{00000000-0005-0000-0000-000001010000}"/>
    <cellStyle name="Normal 42 3 2" xfId="258" xr:uid="{00000000-0005-0000-0000-000002010000}"/>
    <cellStyle name="Normal 42 4" xfId="259" xr:uid="{00000000-0005-0000-0000-000003010000}"/>
    <cellStyle name="Normal 42 4 2" xfId="260" xr:uid="{00000000-0005-0000-0000-000004010000}"/>
    <cellStyle name="Normal 42 5" xfId="261" xr:uid="{00000000-0005-0000-0000-000005010000}"/>
    <cellStyle name="Normal 43" xfId="262" xr:uid="{00000000-0005-0000-0000-000006010000}"/>
    <cellStyle name="Normal 44" xfId="263" xr:uid="{00000000-0005-0000-0000-000007010000}"/>
    <cellStyle name="Normal 45" xfId="264" xr:uid="{00000000-0005-0000-0000-000008010000}"/>
    <cellStyle name="Normal 45 2" xfId="265" xr:uid="{00000000-0005-0000-0000-000009010000}"/>
    <cellStyle name="Normal 45 2 2" xfId="266" xr:uid="{00000000-0005-0000-0000-00000A010000}"/>
    <cellStyle name="Normal 45 3" xfId="267" xr:uid="{00000000-0005-0000-0000-00000B010000}"/>
    <cellStyle name="Normal 45 3 2" xfId="268" xr:uid="{00000000-0005-0000-0000-00000C010000}"/>
    <cellStyle name="Normal 45 4" xfId="269" xr:uid="{00000000-0005-0000-0000-00000D010000}"/>
    <cellStyle name="Normal 45 4 2" xfId="270" xr:uid="{00000000-0005-0000-0000-00000E010000}"/>
    <cellStyle name="Normal 45 5" xfId="271" xr:uid="{00000000-0005-0000-0000-00000F010000}"/>
    <cellStyle name="Normal 46" xfId="272" xr:uid="{00000000-0005-0000-0000-000010010000}"/>
    <cellStyle name="Normal 46 2" xfId="273" xr:uid="{00000000-0005-0000-0000-000011010000}"/>
    <cellStyle name="Normal 46 2 2" xfId="274" xr:uid="{00000000-0005-0000-0000-000012010000}"/>
    <cellStyle name="Normal 46 3" xfId="275" xr:uid="{00000000-0005-0000-0000-000013010000}"/>
    <cellStyle name="Normal 46 3 2" xfId="276" xr:uid="{00000000-0005-0000-0000-000014010000}"/>
    <cellStyle name="Normal 46 4" xfId="277" xr:uid="{00000000-0005-0000-0000-000015010000}"/>
    <cellStyle name="Normal 46 4 2" xfId="278" xr:uid="{00000000-0005-0000-0000-000016010000}"/>
    <cellStyle name="Normal 46 5" xfId="279" xr:uid="{00000000-0005-0000-0000-000017010000}"/>
    <cellStyle name="Normal 47" xfId="280" xr:uid="{00000000-0005-0000-0000-000018010000}"/>
    <cellStyle name="Normal 47 2" xfId="281" xr:uid="{00000000-0005-0000-0000-000019010000}"/>
    <cellStyle name="Normal 47 2 2" xfId="282" xr:uid="{00000000-0005-0000-0000-00001A010000}"/>
    <cellStyle name="Normal 47 3" xfId="283" xr:uid="{00000000-0005-0000-0000-00001B010000}"/>
    <cellStyle name="Normal 47 3 2" xfId="284" xr:uid="{00000000-0005-0000-0000-00001C010000}"/>
    <cellStyle name="Normal 47 4" xfId="285" xr:uid="{00000000-0005-0000-0000-00001D010000}"/>
    <cellStyle name="Normal 47 4 2" xfId="286" xr:uid="{00000000-0005-0000-0000-00001E010000}"/>
    <cellStyle name="Normal 47 5" xfId="287" xr:uid="{00000000-0005-0000-0000-00001F010000}"/>
    <cellStyle name="Normal 48" xfId="288" xr:uid="{00000000-0005-0000-0000-000020010000}"/>
    <cellStyle name="Normal 49" xfId="289" xr:uid="{00000000-0005-0000-0000-000021010000}"/>
    <cellStyle name="Normal 5" xfId="290" xr:uid="{00000000-0005-0000-0000-000022010000}"/>
    <cellStyle name="Normal 5 2" xfId="291" xr:uid="{00000000-0005-0000-0000-000023010000}"/>
    <cellStyle name="Normal 5 3" xfId="292" xr:uid="{00000000-0005-0000-0000-000024010000}"/>
    <cellStyle name="Normal 5 4" xfId="293" xr:uid="{00000000-0005-0000-0000-000025010000}"/>
    <cellStyle name="Normal 5 5" xfId="294" xr:uid="{00000000-0005-0000-0000-000026010000}"/>
    <cellStyle name="Normal 5 6" xfId="295" xr:uid="{00000000-0005-0000-0000-000027010000}"/>
    <cellStyle name="Normal 5 7" xfId="296" xr:uid="{00000000-0005-0000-0000-000028010000}"/>
    <cellStyle name="Normal 5 8" xfId="297" xr:uid="{00000000-0005-0000-0000-000029010000}"/>
    <cellStyle name="Normal 50" xfId="298" xr:uid="{00000000-0005-0000-0000-00002A010000}"/>
    <cellStyle name="Normal 6" xfId="299" xr:uid="{00000000-0005-0000-0000-00002B010000}"/>
    <cellStyle name="Normal 6 10" xfId="300" xr:uid="{00000000-0005-0000-0000-00002C010000}"/>
    <cellStyle name="Normal 6 11" xfId="301" xr:uid="{00000000-0005-0000-0000-00002D010000}"/>
    <cellStyle name="Normal 6 12" xfId="302" xr:uid="{00000000-0005-0000-0000-00002E010000}"/>
    <cellStyle name="Normal 6 13" xfId="303" xr:uid="{00000000-0005-0000-0000-00002F010000}"/>
    <cellStyle name="Normal 6 14" xfId="304" xr:uid="{00000000-0005-0000-0000-000030010000}"/>
    <cellStyle name="Normal 6 2" xfId="305" xr:uid="{00000000-0005-0000-0000-000031010000}"/>
    <cellStyle name="Normal 6 2 2" xfId="306" xr:uid="{00000000-0005-0000-0000-000032010000}"/>
    <cellStyle name="Normal 6 2 3" xfId="307" xr:uid="{00000000-0005-0000-0000-000033010000}"/>
    <cellStyle name="Normal 6 2 4" xfId="308" xr:uid="{00000000-0005-0000-0000-000034010000}"/>
    <cellStyle name="Normal 6 2 5" xfId="309" xr:uid="{00000000-0005-0000-0000-000035010000}"/>
    <cellStyle name="Normal 6 2 6" xfId="310" xr:uid="{00000000-0005-0000-0000-000036010000}"/>
    <cellStyle name="Normal 6 2 7" xfId="311" xr:uid="{00000000-0005-0000-0000-000037010000}"/>
    <cellStyle name="Normal 6 3" xfId="312" xr:uid="{00000000-0005-0000-0000-000038010000}"/>
    <cellStyle name="Normal 6 4" xfId="313" xr:uid="{00000000-0005-0000-0000-000039010000}"/>
    <cellStyle name="Normal 6 5" xfId="314" xr:uid="{00000000-0005-0000-0000-00003A010000}"/>
    <cellStyle name="Normal 6 6" xfId="315" xr:uid="{00000000-0005-0000-0000-00003B010000}"/>
    <cellStyle name="Normal 6 7" xfId="316" xr:uid="{00000000-0005-0000-0000-00003C010000}"/>
    <cellStyle name="Normal 6 8" xfId="317" xr:uid="{00000000-0005-0000-0000-00003D010000}"/>
    <cellStyle name="Normal 6 9" xfId="318" xr:uid="{00000000-0005-0000-0000-00003E010000}"/>
    <cellStyle name="Normal 6_Data" xfId="319" xr:uid="{00000000-0005-0000-0000-00003F010000}"/>
    <cellStyle name="Normal 60" xfId="320" xr:uid="{00000000-0005-0000-0000-000040010000}"/>
    <cellStyle name="Normal 64" xfId="321" xr:uid="{00000000-0005-0000-0000-000041010000}"/>
    <cellStyle name="Normal 64 2" xfId="322" xr:uid="{00000000-0005-0000-0000-000042010000}"/>
    <cellStyle name="Normal 64 2 2" xfId="323" xr:uid="{00000000-0005-0000-0000-000043010000}"/>
    <cellStyle name="Normal 64 3" xfId="324" xr:uid="{00000000-0005-0000-0000-000044010000}"/>
    <cellStyle name="Normal 64 3 2" xfId="325" xr:uid="{00000000-0005-0000-0000-000045010000}"/>
    <cellStyle name="Normal 64 4" xfId="326" xr:uid="{00000000-0005-0000-0000-000046010000}"/>
    <cellStyle name="Normal 64 4 2" xfId="327" xr:uid="{00000000-0005-0000-0000-000047010000}"/>
    <cellStyle name="Normal 64 5" xfId="328" xr:uid="{00000000-0005-0000-0000-000048010000}"/>
    <cellStyle name="Normal 65" xfId="329" xr:uid="{00000000-0005-0000-0000-000049010000}"/>
    <cellStyle name="Normal 65 2" xfId="330" xr:uid="{00000000-0005-0000-0000-00004A010000}"/>
    <cellStyle name="Normal 65 2 2" xfId="331" xr:uid="{00000000-0005-0000-0000-00004B010000}"/>
    <cellStyle name="Normal 65 3" xfId="332" xr:uid="{00000000-0005-0000-0000-00004C010000}"/>
    <cellStyle name="Normal 65 3 2" xfId="333" xr:uid="{00000000-0005-0000-0000-00004D010000}"/>
    <cellStyle name="Normal 65 4" xfId="334" xr:uid="{00000000-0005-0000-0000-00004E010000}"/>
    <cellStyle name="Normal 65 4 2" xfId="335" xr:uid="{00000000-0005-0000-0000-00004F010000}"/>
    <cellStyle name="Normal 65 5" xfId="336" xr:uid="{00000000-0005-0000-0000-000050010000}"/>
    <cellStyle name="Normal 7" xfId="337" xr:uid="{00000000-0005-0000-0000-000051010000}"/>
    <cellStyle name="Normal 7 10" xfId="338" xr:uid="{00000000-0005-0000-0000-000052010000}"/>
    <cellStyle name="Normal 7 11" xfId="339" xr:uid="{00000000-0005-0000-0000-000053010000}"/>
    <cellStyle name="Normal 7 12" xfId="340" xr:uid="{00000000-0005-0000-0000-000054010000}"/>
    <cellStyle name="Normal 7 13" xfId="341" xr:uid="{00000000-0005-0000-0000-000055010000}"/>
    <cellStyle name="Normal 7 14" xfId="342" xr:uid="{00000000-0005-0000-0000-000056010000}"/>
    <cellStyle name="Normal 7 2" xfId="343" xr:uid="{00000000-0005-0000-0000-000057010000}"/>
    <cellStyle name="Normal 7 2 2" xfId="344" xr:uid="{00000000-0005-0000-0000-000058010000}"/>
    <cellStyle name="Normal 7 2 3" xfId="345" xr:uid="{00000000-0005-0000-0000-000059010000}"/>
    <cellStyle name="Normal 7 2 4" xfId="346" xr:uid="{00000000-0005-0000-0000-00005A010000}"/>
    <cellStyle name="Normal 7 2 5" xfId="347" xr:uid="{00000000-0005-0000-0000-00005B010000}"/>
    <cellStyle name="Normal 7 2 6" xfId="348" xr:uid="{00000000-0005-0000-0000-00005C010000}"/>
    <cellStyle name="Normal 7 2 7" xfId="349" xr:uid="{00000000-0005-0000-0000-00005D010000}"/>
    <cellStyle name="Normal 7 3" xfId="350" xr:uid="{00000000-0005-0000-0000-00005E010000}"/>
    <cellStyle name="Normal 7 4" xfId="351" xr:uid="{00000000-0005-0000-0000-00005F010000}"/>
    <cellStyle name="Normal 7 5" xfId="352" xr:uid="{00000000-0005-0000-0000-000060010000}"/>
    <cellStyle name="Normal 7 6" xfId="353" xr:uid="{00000000-0005-0000-0000-000061010000}"/>
    <cellStyle name="Normal 7 7" xfId="354" xr:uid="{00000000-0005-0000-0000-000062010000}"/>
    <cellStyle name="Normal 7 8" xfId="355" xr:uid="{00000000-0005-0000-0000-000063010000}"/>
    <cellStyle name="Normal 7 9" xfId="356" xr:uid="{00000000-0005-0000-0000-000064010000}"/>
    <cellStyle name="Normal 7_Data" xfId="357" xr:uid="{00000000-0005-0000-0000-000065010000}"/>
    <cellStyle name="Normal 71" xfId="358" xr:uid="{00000000-0005-0000-0000-000066010000}"/>
    <cellStyle name="Normal 71 2" xfId="359" xr:uid="{00000000-0005-0000-0000-000067010000}"/>
    <cellStyle name="Normal 71 2 2" xfId="360" xr:uid="{00000000-0005-0000-0000-000068010000}"/>
    <cellStyle name="Normal 71 3" xfId="361" xr:uid="{00000000-0005-0000-0000-000069010000}"/>
    <cellStyle name="Normal 71 3 2" xfId="362" xr:uid="{00000000-0005-0000-0000-00006A010000}"/>
    <cellStyle name="Normal 71 4" xfId="363" xr:uid="{00000000-0005-0000-0000-00006B010000}"/>
    <cellStyle name="Normal 71 4 2" xfId="364" xr:uid="{00000000-0005-0000-0000-00006C010000}"/>
    <cellStyle name="Normal 71 5" xfId="365" xr:uid="{00000000-0005-0000-0000-00006D010000}"/>
    <cellStyle name="Normal 72" xfId="366" xr:uid="{00000000-0005-0000-0000-00006E010000}"/>
    <cellStyle name="Normal 72 2" xfId="367" xr:uid="{00000000-0005-0000-0000-00006F010000}"/>
    <cellStyle name="Normal 72 2 2" xfId="368" xr:uid="{00000000-0005-0000-0000-000070010000}"/>
    <cellStyle name="Normal 72 3" xfId="369" xr:uid="{00000000-0005-0000-0000-000071010000}"/>
    <cellStyle name="Normal 72 3 2" xfId="370" xr:uid="{00000000-0005-0000-0000-000072010000}"/>
    <cellStyle name="Normal 72 4" xfId="371" xr:uid="{00000000-0005-0000-0000-000073010000}"/>
    <cellStyle name="Normal 72 4 2" xfId="372" xr:uid="{00000000-0005-0000-0000-000074010000}"/>
    <cellStyle name="Normal 72 5" xfId="373" xr:uid="{00000000-0005-0000-0000-000075010000}"/>
    <cellStyle name="Normal 73" xfId="374" xr:uid="{00000000-0005-0000-0000-000076010000}"/>
    <cellStyle name="Normal 74" xfId="375" xr:uid="{00000000-0005-0000-0000-000077010000}"/>
    <cellStyle name="Normal 76" xfId="376" xr:uid="{00000000-0005-0000-0000-000078010000}"/>
    <cellStyle name="Normal 77" xfId="377" xr:uid="{00000000-0005-0000-0000-000079010000}"/>
    <cellStyle name="Normal 79" xfId="378" xr:uid="{00000000-0005-0000-0000-00007A010000}"/>
    <cellStyle name="Normal 8" xfId="379" xr:uid="{00000000-0005-0000-0000-00007B010000}"/>
    <cellStyle name="Normal 8 2" xfId="380" xr:uid="{00000000-0005-0000-0000-00007C010000}"/>
    <cellStyle name="Normal 8 3" xfId="381" xr:uid="{00000000-0005-0000-0000-00007D010000}"/>
    <cellStyle name="Normal 8 4" xfId="382" xr:uid="{00000000-0005-0000-0000-00007E010000}"/>
    <cellStyle name="Normal 8 5" xfId="383" xr:uid="{00000000-0005-0000-0000-00007F010000}"/>
    <cellStyle name="Normal 8 6" xfId="384" xr:uid="{00000000-0005-0000-0000-000080010000}"/>
    <cellStyle name="Normal 8 7" xfId="385" xr:uid="{00000000-0005-0000-0000-000081010000}"/>
    <cellStyle name="Normal 8 8" xfId="386" xr:uid="{00000000-0005-0000-0000-000082010000}"/>
    <cellStyle name="Normal 8_ירידות ערך שנזקפו" xfId="387" xr:uid="{00000000-0005-0000-0000-000083010000}"/>
    <cellStyle name="Normal 80" xfId="388" xr:uid="{00000000-0005-0000-0000-000084010000}"/>
    <cellStyle name="Normal 80 2" xfId="389" xr:uid="{00000000-0005-0000-0000-000085010000}"/>
    <cellStyle name="Normal 80 2 2" xfId="390" xr:uid="{00000000-0005-0000-0000-000086010000}"/>
    <cellStyle name="Normal 80 3" xfId="391" xr:uid="{00000000-0005-0000-0000-000087010000}"/>
    <cellStyle name="Normal 80 3 2" xfId="392" xr:uid="{00000000-0005-0000-0000-000088010000}"/>
    <cellStyle name="Normal 80 4" xfId="393" xr:uid="{00000000-0005-0000-0000-000089010000}"/>
    <cellStyle name="Normal 80 4 2" xfId="394" xr:uid="{00000000-0005-0000-0000-00008A010000}"/>
    <cellStyle name="Normal 80 5" xfId="395" xr:uid="{00000000-0005-0000-0000-00008B010000}"/>
    <cellStyle name="Normal 81" xfId="396" xr:uid="{00000000-0005-0000-0000-00008C010000}"/>
    <cellStyle name="Normal 81 2" xfId="397" xr:uid="{00000000-0005-0000-0000-00008D010000}"/>
    <cellStyle name="Normal 81 2 2" xfId="398" xr:uid="{00000000-0005-0000-0000-00008E010000}"/>
    <cellStyle name="Normal 81 3" xfId="399" xr:uid="{00000000-0005-0000-0000-00008F010000}"/>
    <cellStyle name="Normal 81 3 2" xfId="400" xr:uid="{00000000-0005-0000-0000-000090010000}"/>
    <cellStyle name="Normal 81 4" xfId="401" xr:uid="{00000000-0005-0000-0000-000091010000}"/>
    <cellStyle name="Normal 81 4 2" xfId="402" xr:uid="{00000000-0005-0000-0000-000092010000}"/>
    <cellStyle name="Normal 81 5" xfId="403" xr:uid="{00000000-0005-0000-0000-000093010000}"/>
    <cellStyle name="Normal 82" xfId="404" xr:uid="{00000000-0005-0000-0000-000094010000}"/>
    <cellStyle name="Normal 82 2" xfId="405" xr:uid="{00000000-0005-0000-0000-000095010000}"/>
    <cellStyle name="Normal 82 2 2" xfId="406" xr:uid="{00000000-0005-0000-0000-000096010000}"/>
    <cellStyle name="Normal 82 3" xfId="407" xr:uid="{00000000-0005-0000-0000-000097010000}"/>
    <cellStyle name="Normal 82 3 2" xfId="408" xr:uid="{00000000-0005-0000-0000-000098010000}"/>
    <cellStyle name="Normal 82 4" xfId="409" xr:uid="{00000000-0005-0000-0000-000099010000}"/>
    <cellStyle name="Normal 82 4 2" xfId="410" xr:uid="{00000000-0005-0000-0000-00009A010000}"/>
    <cellStyle name="Normal 82 5" xfId="411" xr:uid="{00000000-0005-0000-0000-00009B010000}"/>
    <cellStyle name="Normal 9" xfId="412" xr:uid="{00000000-0005-0000-0000-00009C010000}"/>
    <cellStyle name="Normal 9 2" xfId="413" xr:uid="{00000000-0005-0000-0000-00009D010000}"/>
    <cellStyle name="Normal 9 3" xfId="414" xr:uid="{00000000-0005-0000-0000-00009E010000}"/>
    <cellStyle name="Normal 9 4" xfId="415" xr:uid="{00000000-0005-0000-0000-00009F010000}"/>
    <cellStyle name="Normal 9 5" xfId="416" xr:uid="{00000000-0005-0000-0000-0000A0010000}"/>
    <cellStyle name="Normal 9 6" xfId="417" xr:uid="{00000000-0005-0000-0000-0000A1010000}"/>
    <cellStyle name="Normal 9 7" xfId="418" xr:uid="{00000000-0005-0000-0000-0000A2010000}"/>
    <cellStyle name="Normal 9 8" xfId="419" xr:uid="{00000000-0005-0000-0000-0000A3010000}"/>
    <cellStyle name="Normal 9_ירידות ערך שנזקפו" xfId="420" xr:uid="{00000000-0005-0000-0000-0000A4010000}"/>
    <cellStyle name="Percent" xfId="421" builtinId="5"/>
    <cellStyle name="Percent 2" xfId="422" xr:uid="{00000000-0005-0000-0000-0000A6010000}"/>
    <cellStyle name="Percent 2 2" xfId="423" xr:uid="{00000000-0005-0000-0000-0000A7010000}"/>
    <cellStyle name="Percent 2 2 10" xfId="424" xr:uid="{00000000-0005-0000-0000-0000A8010000}"/>
    <cellStyle name="Percent 2 2 11" xfId="425" xr:uid="{00000000-0005-0000-0000-0000A9010000}"/>
    <cellStyle name="Percent 2 2 11 2" xfId="426" xr:uid="{00000000-0005-0000-0000-0000AA010000}"/>
    <cellStyle name="Percent 2 2 11 3" xfId="427" xr:uid="{00000000-0005-0000-0000-0000AB010000}"/>
    <cellStyle name="Percent 2 2 12" xfId="428" xr:uid="{00000000-0005-0000-0000-0000AC010000}"/>
    <cellStyle name="Percent 2 2 2" xfId="429" xr:uid="{00000000-0005-0000-0000-0000AD010000}"/>
    <cellStyle name="Percent 2 2 2 2" xfId="430" xr:uid="{00000000-0005-0000-0000-0000AE010000}"/>
    <cellStyle name="Percent 2 2 2 2 2" xfId="431" xr:uid="{00000000-0005-0000-0000-0000AF010000}"/>
    <cellStyle name="Percent 2 2 2 2 2 2" xfId="432" xr:uid="{00000000-0005-0000-0000-0000B0010000}"/>
    <cellStyle name="Percent 2 2 2 2 2 2 2" xfId="433" xr:uid="{00000000-0005-0000-0000-0000B1010000}"/>
    <cellStyle name="Percent 2 2 2 2 3" xfId="434" xr:uid="{00000000-0005-0000-0000-0000B2010000}"/>
    <cellStyle name="Percent 2 2 2 2 4" xfId="435" xr:uid="{00000000-0005-0000-0000-0000B3010000}"/>
    <cellStyle name="Percent 2 2 2 2 5" xfId="436" xr:uid="{00000000-0005-0000-0000-0000B4010000}"/>
    <cellStyle name="Percent 2 2 2 2 6" xfId="437" xr:uid="{00000000-0005-0000-0000-0000B5010000}"/>
    <cellStyle name="Percent 2 2 2 2 7" xfId="438" xr:uid="{00000000-0005-0000-0000-0000B6010000}"/>
    <cellStyle name="Percent 2 2 2 2 8" xfId="439" xr:uid="{00000000-0005-0000-0000-0000B7010000}"/>
    <cellStyle name="Percent 2 2 2 3" xfId="440" xr:uid="{00000000-0005-0000-0000-0000B8010000}"/>
    <cellStyle name="Percent 2 2 2 3 2" xfId="441" xr:uid="{00000000-0005-0000-0000-0000B9010000}"/>
    <cellStyle name="Percent 2 2 2 3 2 2" xfId="442" xr:uid="{00000000-0005-0000-0000-0000BA010000}"/>
    <cellStyle name="Percent 2 2 2 4" xfId="443" xr:uid="{00000000-0005-0000-0000-0000BB010000}"/>
    <cellStyle name="Percent 2 2 2 5" xfId="444" xr:uid="{00000000-0005-0000-0000-0000BC010000}"/>
    <cellStyle name="Percent 2 2 2 6" xfId="445" xr:uid="{00000000-0005-0000-0000-0000BD010000}"/>
    <cellStyle name="Percent 2 2 2 7" xfId="446" xr:uid="{00000000-0005-0000-0000-0000BE010000}"/>
    <cellStyle name="Percent 2 2 2 8" xfId="447" xr:uid="{00000000-0005-0000-0000-0000BF010000}"/>
    <cellStyle name="Percent 2 2 3" xfId="448" xr:uid="{00000000-0005-0000-0000-0000C0010000}"/>
    <cellStyle name="Percent 2 2 4" xfId="449" xr:uid="{00000000-0005-0000-0000-0000C1010000}"/>
    <cellStyle name="Percent 2 2 4 2" xfId="450" xr:uid="{00000000-0005-0000-0000-0000C2010000}"/>
    <cellStyle name="Percent 2 2 4 2 2" xfId="451" xr:uid="{00000000-0005-0000-0000-0000C3010000}"/>
    <cellStyle name="Percent 2 2 5" xfId="452" xr:uid="{00000000-0005-0000-0000-0000C4010000}"/>
    <cellStyle name="Percent 2 2 6" xfId="453" xr:uid="{00000000-0005-0000-0000-0000C5010000}"/>
    <cellStyle name="Percent 2 2 7" xfId="454" xr:uid="{00000000-0005-0000-0000-0000C6010000}"/>
    <cellStyle name="Percent 2 2 8" xfId="455" xr:uid="{00000000-0005-0000-0000-0000C7010000}"/>
    <cellStyle name="Percent 2 2 9" xfId="456" xr:uid="{00000000-0005-0000-0000-0000C8010000}"/>
    <cellStyle name="Percent 2 3" xfId="457" xr:uid="{00000000-0005-0000-0000-0000C9010000}"/>
    <cellStyle name="Percent 2 4" xfId="458" xr:uid="{00000000-0005-0000-0000-0000CA010000}"/>
    <cellStyle name="Percent 2 5" xfId="459" xr:uid="{00000000-0005-0000-0000-0000CB010000}"/>
    <cellStyle name="Percent 2 6" xfId="460" xr:uid="{00000000-0005-0000-0000-0000CC010000}"/>
    <cellStyle name="Percent 3" xfId="461" xr:uid="{00000000-0005-0000-0000-0000CD010000}"/>
    <cellStyle name="Percent 3 10" xfId="462" xr:uid="{00000000-0005-0000-0000-0000CE010000}"/>
    <cellStyle name="Percent 3 11" xfId="463" xr:uid="{00000000-0005-0000-0000-0000CF010000}"/>
    <cellStyle name="Percent 3 2" xfId="464" xr:uid="{00000000-0005-0000-0000-0000D0010000}"/>
    <cellStyle name="Percent 3 3" xfId="465" xr:uid="{00000000-0005-0000-0000-0000D1010000}"/>
    <cellStyle name="Percent 3 4" xfId="466" xr:uid="{00000000-0005-0000-0000-0000D2010000}"/>
    <cellStyle name="Percent 3 5" xfId="467" xr:uid="{00000000-0005-0000-0000-0000D3010000}"/>
    <cellStyle name="Percent 3 6" xfId="468" xr:uid="{00000000-0005-0000-0000-0000D4010000}"/>
    <cellStyle name="Percent 3 7" xfId="469" xr:uid="{00000000-0005-0000-0000-0000D5010000}"/>
    <cellStyle name="Percent 3 8" xfId="470" xr:uid="{00000000-0005-0000-0000-0000D6010000}"/>
    <cellStyle name="Percent 3 9" xfId="471" xr:uid="{00000000-0005-0000-0000-0000D7010000}"/>
    <cellStyle name="Percent 4" xfId="472" xr:uid="{00000000-0005-0000-0000-0000D8010000}"/>
    <cellStyle name="Percent 4 2" xfId="473" xr:uid="{00000000-0005-0000-0000-0000D9010000}"/>
    <cellStyle name="Percent 5" xfId="474" xr:uid="{00000000-0005-0000-0000-0000DA010000}"/>
    <cellStyle name="Percent 5 2" xfId="475" xr:uid="{00000000-0005-0000-0000-0000DB010000}"/>
    <cellStyle name="Percent 5 3" xfId="476" xr:uid="{00000000-0005-0000-0000-0000DC010000}"/>
    <cellStyle name="Percent 5 4" xfId="477" xr:uid="{00000000-0005-0000-0000-0000DD010000}"/>
    <cellStyle name="Percent 5 5" xfId="478" xr:uid="{00000000-0005-0000-0000-0000DE010000}"/>
    <cellStyle name="Percent 5 6" xfId="479" xr:uid="{00000000-0005-0000-0000-0000DF010000}"/>
    <cellStyle name="Percent 5 7" xfId="480" xr:uid="{00000000-0005-0000-0000-0000E0010000}"/>
    <cellStyle name="Percent 5 8" xfId="481" xr:uid="{00000000-0005-0000-0000-0000E1010000}"/>
    <cellStyle name="Percent 6" xfId="482" xr:uid="{00000000-0005-0000-0000-0000E2010000}"/>
    <cellStyle name="Percent 6 2" xfId="483" xr:uid="{00000000-0005-0000-0000-0000E3010000}"/>
    <cellStyle name="Percent 6 3" xfId="484" xr:uid="{00000000-0005-0000-0000-0000E4010000}"/>
    <cellStyle name="Percent 6 4" xfId="485" xr:uid="{00000000-0005-0000-0000-0000E5010000}"/>
    <cellStyle name="Percent 6 5" xfId="486" xr:uid="{00000000-0005-0000-0000-0000E6010000}"/>
    <cellStyle name="Percent 6 6" xfId="487" xr:uid="{00000000-0005-0000-0000-0000E7010000}"/>
    <cellStyle name="Percent 6 7" xfId="488" xr:uid="{00000000-0005-0000-0000-0000E8010000}"/>
    <cellStyle name="Percent 6 8" xfId="489" xr:uid="{00000000-0005-0000-0000-0000E9010000}"/>
    <cellStyle name="Spelling 1033,0_DORN0897 (2)_3" xfId="490" xr:uid="{00000000-0005-0000-0000-0000EA010000}"/>
    <cellStyle name="Yellow" xfId="491" xr:uid="{00000000-0005-0000-0000-0000EB010000}"/>
    <cellStyle name="בולט" xfId="492" xr:uid="{00000000-0005-0000-0000-0000EC010000}"/>
    <cellStyle name="הדגשה" xfId="493" xr:uid="{00000000-0005-0000-0000-0000ED010000}"/>
    <cellStyle name="הדגשה 1" xfId="494" xr:uid="{00000000-0005-0000-0000-0000EE010000}"/>
    <cellStyle name="טקסט" xfId="495" xr:uid="{00000000-0005-0000-0000-0000EF010000}"/>
    <cellStyle name="ינואר 2000" xfId="496" xr:uid="{00000000-0005-0000-0000-0000F0010000}"/>
    <cellStyle name="כותרת סעיף" xfId="497" xr:uid="{00000000-0005-0000-0000-0000F1010000}"/>
    <cellStyle name="כותרת ראשית" xfId="498" xr:uid="{00000000-0005-0000-0000-0000F2010000}"/>
    <cellStyle name="לינק" xfId="499" xr:uid="{00000000-0005-0000-0000-0000F3010000}"/>
    <cellStyle name="סיכום" xfId="500" xr:uid="{00000000-0005-0000-0000-0000F4010000}"/>
    <cellStyle name="שקוע" xfId="501" xr:uid="{00000000-0005-0000-0000-0000F5010000}"/>
    <cellStyle name="תאריך מלא" xfId="502" xr:uid="{00000000-0005-0000-0000-0000F6010000}"/>
    <cellStyle name="תוכן - מיכון דוחות" xfId="503" xr:uid="{00000000-0005-0000-0000-0000F7010000}"/>
  </cellStyles>
  <dxfs count="35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top style="thin">
          <color indexed="64"/>
        </top>
        <bottom style="thin">
          <color indexed="64"/>
        </bottom>
      </border>
    </dxf>
    <dxf>
      <alignment vertical="top" textRotation="0" justifyLastLine="0" shrinkToFit="0" readingOrder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bottom style="thin">
          <color indexed="64"/>
        </bottom>
      </border>
    </dxf>
  </dxfs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_Insurance/current/1_New%20Worker/&#1513;&#1497;&#1502;&#1493;&#1512;%20&#1497;&#1491;&#1506;/&#1511;&#1493;&#1491;&#1511;&#1505;%20&#1492;&#1491;&#1497;&#1493;&#1493;&#1495;&#1497;&#1501;/&#1502;&#1492;&#1491;&#1493;&#1512;&#1492;%2010/&#1511;&#1489;&#1510;&#1497;%20&#1491;&#1497;&#1493;&#1493;&#1495;%20&#1502;&#1492;&#1491;&#1493;&#1512;&#1492;%2010/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טבלה4" displayName="טבלה4" ref="B37:J66" totalsRowShown="0" tableBorderDxfId="34">
  <autoFilter ref="B37:J66" xr:uid="{00000000-0009-0000-0100-000004000000}"/>
  <tableColumns count="9">
    <tableColumn id="1" xr3:uid="{00000000-0010-0000-0000-000001000000}" name="נתונים מצטברים"/>
    <tableColumn id="2" xr3:uid="{00000000-0010-0000-0000-000002000000}" name="התרומה לתשואה ינואר-מרץ " dataDxfId="33"/>
    <tableColumn id="3" xr3:uid="{00000000-0010-0000-0000-000003000000}" name="שיעור מסך הנכסים ינואר-מרץ " dataDxfId="32"/>
    <tableColumn id="4" xr3:uid="{00000000-0010-0000-0000-000004000000}" name="התרומה לתשואה ינואר-יוני " dataDxfId="31"/>
    <tableColumn id="5" xr3:uid="{00000000-0010-0000-0000-000005000000}" name="שיעור מסך הנכסים ינואר-יוני " dataDxfId="30"/>
    <tableColumn id="6" xr3:uid="{00000000-0010-0000-0000-000006000000}" name="התרומה לתשואה ינואר-ספטמבר " dataDxfId="29"/>
    <tableColumn id="7" xr3:uid="{00000000-0010-0000-0000-000007000000}" name="שיעור מסך הנכסים ינואר-ספטמבר " dataDxfId="28"/>
    <tableColumn id="8" xr3:uid="{00000000-0010-0000-0000-000008000000}" name="התרומה לתשואה ינואר-דצמבר " dataDxfId="27"/>
    <tableColumn id="9" xr3:uid="{00000000-0010-0000-0000-000009000000}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טבלה7" displayName="טבלה7" ref="B6:Z35" totalsRowShown="0" headerRowDxfId="25" tableBorderDxfId="24">
  <autoFilter ref="B6:Z35" xr:uid="{00000000-0009-0000-0100-000007000000}"/>
  <tableColumns count="25">
    <tableColumn id="1" xr3:uid="{00000000-0010-0000-0100-000001000000}" name="אפיקי השקעה:"/>
    <tableColumn id="2" xr3:uid="{00000000-0010-0000-0100-000002000000}" name="התרומה לתשואה ינואר" dataDxfId="23"/>
    <tableColumn id="3" xr3:uid="{00000000-0010-0000-0100-000003000000}" name="שיעור מסך הנכסים ינואר " dataDxfId="22"/>
    <tableColumn id="4" xr3:uid="{00000000-0010-0000-0100-000004000000}" name="התרומה לתשואה פברואר" dataDxfId="21"/>
    <tableColumn id="5" xr3:uid="{00000000-0010-0000-0100-000005000000}" name="שיעור מסך הנכסים פברואר" dataDxfId="20"/>
    <tableColumn id="6" xr3:uid="{00000000-0010-0000-0100-000006000000}" name="התרומה לתשואה מרץ" dataDxfId="19"/>
    <tableColumn id="7" xr3:uid="{00000000-0010-0000-0100-000007000000}" name="שיעור מסך הנכסים מרץ" dataDxfId="18"/>
    <tableColumn id="8" xr3:uid="{00000000-0010-0000-0100-000008000000}" name="התרומה לתשואה אפריל" dataDxfId="17"/>
    <tableColumn id="9" xr3:uid="{00000000-0010-0000-0100-000009000000}" name="שיעור מסך הנכסים אפריל" dataDxfId="16"/>
    <tableColumn id="10" xr3:uid="{00000000-0010-0000-0100-00000A000000}" name="התרומה לתשואה מאי " dataDxfId="15"/>
    <tableColumn id="11" xr3:uid="{00000000-0010-0000-0100-00000B000000}" name="שיעור מסך הנכסים מאי" dataDxfId="14"/>
    <tableColumn id="12" xr3:uid="{00000000-0010-0000-0100-00000C000000}" name="התרומה לתשואה יוני" dataDxfId="13"/>
    <tableColumn id="13" xr3:uid="{00000000-0010-0000-0100-00000D000000}" name="שיעור מסך הנכסים יוני" dataDxfId="12"/>
    <tableColumn id="14" xr3:uid="{00000000-0010-0000-0100-00000E000000}" name="התרומה לתשואה יולי" dataDxfId="11"/>
    <tableColumn id="15" xr3:uid="{00000000-0010-0000-0100-00000F000000}" name="שיעור מסך הנכסים יולי " dataDxfId="10"/>
    <tableColumn id="16" xr3:uid="{00000000-0010-0000-0100-000010000000}" name="התרומה לתשואה אוגוסט" dataDxfId="9"/>
    <tableColumn id="17" xr3:uid="{00000000-0010-0000-0100-000011000000}" name="שיעור מסך הנכסים אוגוסט" dataDxfId="8"/>
    <tableColumn id="18" xr3:uid="{00000000-0010-0000-0100-000012000000}" name="התרומה לתשואה ספטמבר " dataDxfId="7"/>
    <tableColumn id="19" xr3:uid="{00000000-0010-0000-0100-000013000000}" name="שיעור מסך הנכסים ספטמבר " dataDxfId="6"/>
    <tableColumn id="20" xr3:uid="{00000000-0010-0000-0100-000014000000}" name="התרומה לתשואה אוקטובר" dataDxfId="5"/>
    <tableColumn id="21" xr3:uid="{00000000-0010-0000-0100-000015000000}" name="שיעור מסך הנכסים אוקטובר" dataDxfId="4"/>
    <tableColumn id="22" xr3:uid="{00000000-0010-0000-0100-000016000000}" name="התרומה לתשואה נובמבר" dataDxfId="3"/>
    <tableColumn id="23" xr3:uid="{00000000-0010-0000-0100-000017000000}" name="שיעור מסך הנכסים נובמבר " dataDxfId="2"/>
    <tableColumn id="24" xr3:uid="{00000000-0010-0000-0100-000018000000}" name="התרומה לתשואה דצמבר " dataDxfId="1"/>
    <tableColumn id="25" xr3:uid="{00000000-0010-0000-0100-000019000000}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D27"/>
  <sheetViews>
    <sheetView showGridLines="0" rightToLeft="1" workbookViewId="0">
      <selection activeCell="B21" sqref="B21"/>
    </sheetView>
  </sheetViews>
  <sheetFormatPr defaultRowHeight="14.25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>
      <c r="A1" s="17" t="s">
        <v>988</v>
      </c>
      <c r="B1" s="17" t="s">
        <v>63</v>
      </c>
      <c r="C1" s="17" t="s">
        <v>64</v>
      </c>
      <c r="D1" s="21" t="s">
        <v>75</v>
      </c>
    </row>
    <row r="2" spans="1:4">
      <c r="A2" s="95" t="s">
        <v>65</v>
      </c>
      <c r="B2" s="18">
        <v>1</v>
      </c>
      <c r="C2" s="18" t="s">
        <v>66</v>
      </c>
      <c r="D2" s="19" t="s">
        <v>84</v>
      </c>
    </row>
    <row r="3" spans="1:4">
      <c r="A3" s="95"/>
      <c r="B3" s="18">
        <v>2</v>
      </c>
      <c r="C3" s="18" t="s">
        <v>67</v>
      </c>
      <c r="D3" s="19" t="s">
        <v>68</v>
      </c>
    </row>
    <row r="4" spans="1:4">
      <c r="A4" s="95"/>
      <c r="B4" s="18">
        <v>3</v>
      </c>
      <c r="C4" s="18" t="s">
        <v>69</v>
      </c>
      <c r="D4" s="19" t="s">
        <v>70</v>
      </c>
    </row>
    <row r="5" spans="1:4">
      <c r="A5" s="95"/>
      <c r="B5" s="96">
        <v>4</v>
      </c>
      <c r="C5" s="18" t="s">
        <v>71</v>
      </c>
      <c r="D5" s="19" t="s">
        <v>76</v>
      </c>
    </row>
    <row r="6" spans="1:4">
      <c r="A6" s="95"/>
      <c r="B6" s="96"/>
      <c r="C6" s="18"/>
      <c r="D6" s="19" t="s">
        <v>991</v>
      </c>
    </row>
    <row r="7" spans="1:4">
      <c r="A7" s="95"/>
      <c r="B7" s="96"/>
      <c r="C7" s="18"/>
      <c r="D7" s="19" t="s">
        <v>77</v>
      </c>
    </row>
    <row r="8" spans="1:4">
      <c r="A8" s="95"/>
      <c r="B8" s="96"/>
      <c r="C8" s="18"/>
      <c r="D8" s="20" t="s">
        <v>78</v>
      </c>
    </row>
    <row r="9" spans="1:4">
      <c r="A9" s="95"/>
      <c r="B9" s="96"/>
      <c r="C9" s="18"/>
      <c r="D9" s="19" t="s">
        <v>79</v>
      </c>
    </row>
    <row r="10" spans="1:4">
      <c r="A10" s="95"/>
      <c r="B10" s="96"/>
      <c r="C10" s="18"/>
      <c r="D10" s="19" t="s">
        <v>80</v>
      </c>
    </row>
    <row r="11" spans="1:4">
      <c r="A11" s="95"/>
      <c r="B11" s="96"/>
      <c r="C11" s="18"/>
      <c r="D11" s="19" t="s">
        <v>81</v>
      </c>
    </row>
    <row r="12" spans="1:4">
      <c r="A12" s="95"/>
      <c r="B12" s="96"/>
      <c r="C12" s="18"/>
      <c r="D12" s="19" t="s">
        <v>72</v>
      </c>
    </row>
    <row r="13" spans="1:4">
      <c r="A13" s="95"/>
      <c r="B13" s="96"/>
      <c r="C13" s="18"/>
      <c r="D13" s="19" t="s">
        <v>82</v>
      </c>
    </row>
    <row r="14" spans="1:4">
      <c r="A14" s="95"/>
      <c r="B14" s="96"/>
      <c r="C14" s="18"/>
      <c r="D14" s="19" t="s">
        <v>83</v>
      </c>
    </row>
    <row r="15" spans="1:4">
      <c r="A15" s="97" t="s">
        <v>986</v>
      </c>
      <c r="B15" s="18">
        <v>5</v>
      </c>
      <c r="C15" s="18" t="s">
        <v>73</v>
      </c>
      <c r="D15" s="19" t="s">
        <v>74</v>
      </c>
    </row>
    <row r="16" spans="1:4">
      <c r="A16" s="98"/>
      <c r="B16" s="18">
        <v>6</v>
      </c>
      <c r="C16" s="18"/>
      <c r="D16" s="68" t="s">
        <v>984</v>
      </c>
    </row>
    <row r="17" spans="1:4">
      <c r="A17" s="99"/>
      <c r="B17" s="76">
        <v>7</v>
      </c>
      <c r="C17" s="76"/>
      <c r="D17" s="77" t="s">
        <v>985</v>
      </c>
    </row>
    <row r="19" spans="1:4" ht="16.899999999999999" customHeight="1">
      <c r="A19" s="23" t="s">
        <v>960</v>
      </c>
      <c r="B19" s="79">
        <v>2022</v>
      </c>
      <c r="C19" s="70"/>
    </row>
    <row r="20" spans="1:4" ht="15">
      <c r="A20" s="25" t="s">
        <v>964</v>
      </c>
      <c r="B20" s="79" t="s">
        <v>972</v>
      </c>
      <c r="C20" s="78" t="str">
        <f>VLOOKUP(B20,Tab_Type,2,0)</f>
        <v>TabA</v>
      </c>
    </row>
    <row r="21" spans="1:4" ht="15">
      <c r="A21" s="25" t="s">
        <v>965</v>
      </c>
      <c r="B21" s="79">
        <v>17011</v>
      </c>
      <c r="C21" s="70"/>
    </row>
    <row r="22" spans="1:4" ht="15">
      <c r="A22" s="25" t="s">
        <v>961</v>
      </c>
      <c r="B22" s="79" t="s">
        <v>1341</v>
      </c>
      <c r="C22" s="70"/>
    </row>
    <row r="23" spans="1:4" ht="16.899999999999999" customHeight="1">
      <c r="A23" s="27" t="s">
        <v>980</v>
      </c>
      <c r="B23" s="80" t="str">
        <f ca="1">IFERROR(VLOOKUP($B$21,INDIRECT($C$20),C23,0), "שם מסלול")</f>
        <v>מגדל-קרן ט'</v>
      </c>
      <c r="C23" s="70">
        <v>3</v>
      </c>
    </row>
    <row r="24" spans="1:4">
      <c r="A24" s="25" t="s">
        <v>971</v>
      </c>
      <c r="B24" s="80" t="str">
        <f ca="1">IFERROR(VLOOKUP($B$21,INDIRECT($C$20),C24,0),"שם חברה")</f>
        <v>מגדל חברה לביטוח בע"מ</v>
      </c>
      <c r="C24" s="70">
        <v>4</v>
      </c>
    </row>
    <row r="25" spans="1:4">
      <c r="A25" s="25" t="s">
        <v>963</v>
      </c>
      <c r="B25" s="80" t="str">
        <f ca="1">IFERROR(VLOOKUP($B$21,INDIRECT($C$20),C25,0),"מספר ח.פ.")</f>
        <v>520004896</v>
      </c>
      <c r="C25" s="70">
        <v>5</v>
      </c>
    </row>
    <row r="26" spans="1:4">
      <c r="A26" s="26" t="s">
        <v>962</v>
      </c>
      <c r="B26" s="81" t="str">
        <f ca="1">IF(C20="TabD","שם קובץ לשמירה",CONCATENATE(B25,"_",VLOOKUP(B20,Tab_Type,3,0),B21,"_","Yield",Var!W3,Var!V3,".xlsx"))</f>
        <v>520004896_B17011_Yield422.xlsx</v>
      </c>
      <c r="C26" s="70"/>
    </row>
    <row r="27" spans="1:4">
      <c r="A27" s="69" t="s">
        <v>987</v>
      </c>
      <c r="B27" s="70">
        <v>1</v>
      </c>
      <c r="D27" s="75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 xr:uid="{00000000-0002-0000-0000-000000000000}">
      <formula1>Quarters</formula1>
    </dataValidation>
    <dataValidation type="list" allowBlank="1" showInputMessage="1" showErrorMessage="1" sqref="B20" xr:uid="{00000000-0002-0000-0000-000001000000}">
      <formula1>type</formula1>
    </dataValidation>
    <dataValidation type="list" allowBlank="1" showInputMessage="1" showErrorMessage="1" sqref="B19" xr:uid="{00000000-0002-0000-0000-000002000000}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B1:AE73"/>
  <sheetViews>
    <sheetView showGridLines="0" rightToLeft="1" tabSelected="1" workbookViewId="0"/>
  </sheetViews>
  <sheetFormatPr defaultColWidth="9.125" defaultRowHeight="15"/>
  <cols>
    <col min="1" max="1" width="2.875" style="1" customWidth="1"/>
    <col min="2" max="2" width="29.125" style="1" customWidth="1"/>
    <col min="3" max="26" width="11.625" style="1" customWidth="1"/>
    <col min="27" max="16384" width="9.125" style="1"/>
  </cols>
  <sheetData>
    <row r="1" spans="2:31" ht="18.75">
      <c r="B1" s="7" t="s">
        <v>0</v>
      </c>
    </row>
    <row r="2" spans="2:31" ht="18.75">
      <c r="B2" s="15" t="s">
        <v>888</v>
      </c>
      <c r="C2" s="53">
        <f>הנחיות!B21</f>
        <v>17011</v>
      </c>
      <c r="D2" s="100"/>
      <c r="E2" s="100"/>
    </row>
    <row r="3" spans="2:31" ht="18.75">
      <c r="B3" s="16" t="s">
        <v>28</v>
      </c>
      <c r="C3" s="52" t="str">
        <f ca="1">הנחיות!B23</f>
        <v>מגדל-קרן ט'</v>
      </c>
      <c r="D3" s="52"/>
    </row>
    <row r="4" spans="2:31" ht="18.75">
      <c r="B4" s="15" t="s">
        <v>27</v>
      </c>
      <c r="C4" s="52" t="str">
        <f ca="1">הנחיות!B24</f>
        <v>מגדל חברה לביטוח בע"מ</v>
      </c>
      <c r="D4" s="52"/>
    </row>
    <row r="5" spans="2:31" ht="18.75">
      <c r="B5" s="16" t="s">
        <v>29</v>
      </c>
      <c r="C5" s="53">
        <f>הנחיות!B19</f>
        <v>2022</v>
      </c>
      <c r="D5" s="16" t="s">
        <v>982</v>
      </c>
      <c r="E5" s="53" t="str">
        <f>הנחיות!B22</f>
        <v>31.12.22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7" customFormat="1" ht="47.45" customHeight="1">
      <c r="B6" s="32" t="s">
        <v>26</v>
      </c>
      <c r="C6" s="33" t="s">
        <v>30</v>
      </c>
      <c r="D6" s="34" t="s">
        <v>31</v>
      </c>
      <c r="E6" s="35" t="s">
        <v>32</v>
      </c>
      <c r="F6" s="36" t="s">
        <v>33</v>
      </c>
      <c r="G6" s="33" t="s">
        <v>34</v>
      </c>
      <c r="H6" s="34" t="s">
        <v>35</v>
      </c>
      <c r="I6" s="35" t="s">
        <v>36</v>
      </c>
      <c r="J6" s="36" t="s">
        <v>37</v>
      </c>
      <c r="K6" s="33" t="s">
        <v>38</v>
      </c>
      <c r="L6" s="34" t="s">
        <v>39</v>
      </c>
      <c r="M6" s="35" t="s">
        <v>40</v>
      </c>
      <c r="N6" s="36" t="s">
        <v>41</v>
      </c>
      <c r="O6" s="33" t="s">
        <v>42</v>
      </c>
      <c r="P6" s="34" t="s">
        <v>43</v>
      </c>
      <c r="Q6" s="35" t="s">
        <v>44</v>
      </c>
      <c r="R6" s="36" t="s">
        <v>45</v>
      </c>
      <c r="S6" s="33" t="s">
        <v>46</v>
      </c>
      <c r="T6" s="34" t="s">
        <v>47</v>
      </c>
      <c r="U6" s="35" t="s">
        <v>48</v>
      </c>
      <c r="V6" s="36" t="s">
        <v>49</v>
      </c>
      <c r="W6" s="33" t="s">
        <v>50</v>
      </c>
      <c r="X6" s="34" t="s">
        <v>51</v>
      </c>
      <c r="Y6" s="35" t="s">
        <v>52</v>
      </c>
      <c r="Z6" s="36" t="s">
        <v>53</v>
      </c>
      <c r="AE6" s="38"/>
    </row>
    <row r="7" spans="2:31">
      <c r="B7" s="3" t="s">
        <v>1</v>
      </c>
      <c r="C7" s="54">
        <v>7.0372597748214946E-4</v>
      </c>
      <c r="D7" s="55">
        <v>5.0758500259211095E-2</v>
      </c>
      <c r="E7" s="61">
        <v>3.2370618226202112E-4</v>
      </c>
      <c r="F7" s="62">
        <v>6.9741073967336906E-2</v>
      </c>
      <c r="G7" s="54">
        <v>-6.2798045289663121E-4</v>
      </c>
      <c r="H7" s="55">
        <v>5.9977873243992133E-2</v>
      </c>
      <c r="I7" s="61">
        <v>1.491323673040902E-3</v>
      </c>
      <c r="J7" s="62">
        <v>5.5084293461347404E-2</v>
      </c>
      <c r="K7" s="54">
        <v>1.7288765290783071E-4</v>
      </c>
      <c r="L7" s="55">
        <v>6.5767383450744274E-2</v>
      </c>
      <c r="M7" s="61">
        <v>2.4127740592723686E-3</v>
      </c>
      <c r="N7" s="62">
        <v>6.560402964201488E-2</v>
      </c>
      <c r="O7" s="54">
        <v>-1.3213660917877693E-3</v>
      </c>
      <c r="P7" s="55">
        <v>7.3462683229748721E-2</v>
      </c>
      <c r="Q7" s="61">
        <v>-7.8196535978696912E-4</v>
      </c>
      <c r="R7" s="62">
        <v>7.6774609657297876E-2</v>
      </c>
      <c r="S7" s="54">
        <v>2.6755445477520583E-3</v>
      </c>
      <c r="T7" s="55">
        <v>7.5073039496012156E-2</v>
      </c>
      <c r="U7" s="61">
        <v>-5.4560870883821898E-5</v>
      </c>
      <c r="V7" s="62">
        <v>8.3218228670576933E-2</v>
      </c>
      <c r="W7" s="54">
        <v>-1.0423133583731977E-3</v>
      </c>
      <c r="X7" s="55">
        <v>8.2357852093098538E-2</v>
      </c>
      <c r="Y7" s="61">
        <v>1.3346198483338728E-3</v>
      </c>
      <c r="Z7" s="62">
        <v>7.6762363152968471E-2</v>
      </c>
      <c r="AE7" s="2"/>
    </row>
    <row r="8" spans="2:31" ht="30">
      <c r="B8" s="74" t="s">
        <v>989</v>
      </c>
      <c r="C8" s="54">
        <v>-6.0577404959260249E-3</v>
      </c>
      <c r="D8" s="55">
        <v>0.40573206360910102</v>
      </c>
      <c r="E8" s="61">
        <v>-5.3211073166735783E-3</v>
      </c>
      <c r="F8" s="62">
        <v>0.40435837471816755</v>
      </c>
      <c r="G8" s="54">
        <v>1.7717653252761235E-3</v>
      </c>
      <c r="H8" s="55">
        <v>0.40734842954747097</v>
      </c>
      <c r="I8" s="61">
        <v>-2.3228149852421828E-3</v>
      </c>
      <c r="J8" s="62">
        <v>0.41892662771350619</v>
      </c>
      <c r="K8" s="54">
        <v>-7.8921493524988784E-3</v>
      </c>
      <c r="L8" s="55">
        <v>0.40192106579211084</v>
      </c>
      <c r="M8" s="61">
        <v>6.3046659389329976E-4</v>
      </c>
      <c r="N8" s="62">
        <v>0.4130371565380932</v>
      </c>
      <c r="O8" s="54">
        <v>6.2563496768414341E-3</v>
      </c>
      <c r="P8" s="55">
        <v>0.41264501965472117</v>
      </c>
      <c r="Q8" s="61">
        <v>-4.4688469806496026E-3</v>
      </c>
      <c r="R8" s="62">
        <v>0.41095797329162342</v>
      </c>
      <c r="S8" s="54">
        <v>-6.9316384107232726E-3</v>
      </c>
      <c r="T8" s="55">
        <v>0.41230259155773169</v>
      </c>
      <c r="U8" s="61">
        <v>2.215482018391677E-3</v>
      </c>
      <c r="V8" s="62">
        <v>0.41375934205627624</v>
      </c>
      <c r="W8" s="54">
        <v>1.2823102709773695E-3</v>
      </c>
      <c r="X8" s="55">
        <v>0.41253636852437148</v>
      </c>
      <c r="Y8" s="61">
        <v>-2.5188189386083104E-3</v>
      </c>
      <c r="Z8" s="62">
        <v>0.41110405760831636</v>
      </c>
      <c r="AE8" s="2"/>
    </row>
    <row r="9" spans="2:31">
      <c r="B9" s="4" t="s">
        <v>2</v>
      </c>
      <c r="C9" s="54">
        <v>0</v>
      </c>
      <c r="D9" s="55">
        <v>0</v>
      </c>
      <c r="E9" s="61">
        <v>0</v>
      </c>
      <c r="F9" s="62">
        <v>0</v>
      </c>
      <c r="G9" s="54">
        <v>0</v>
      </c>
      <c r="H9" s="55">
        <v>0</v>
      </c>
      <c r="I9" s="61">
        <v>0</v>
      </c>
      <c r="J9" s="62">
        <v>0</v>
      </c>
      <c r="K9" s="54">
        <v>0</v>
      </c>
      <c r="L9" s="55">
        <v>0</v>
      </c>
      <c r="M9" s="61">
        <v>0</v>
      </c>
      <c r="N9" s="62">
        <v>0</v>
      </c>
      <c r="O9" s="54">
        <v>0</v>
      </c>
      <c r="P9" s="55">
        <v>0</v>
      </c>
      <c r="Q9" s="61">
        <v>0</v>
      </c>
      <c r="R9" s="62">
        <v>0</v>
      </c>
      <c r="S9" s="54">
        <v>0</v>
      </c>
      <c r="T9" s="55">
        <v>0</v>
      </c>
      <c r="U9" s="61">
        <v>0</v>
      </c>
      <c r="V9" s="62">
        <v>0</v>
      </c>
      <c r="W9" s="54">
        <v>0</v>
      </c>
      <c r="X9" s="55">
        <v>0</v>
      </c>
      <c r="Y9" s="61">
        <v>0</v>
      </c>
      <c r="Z9" s="62">
        <v>0</v>
      </c>
      <c r="AE9" s="2"/>
    </row>
    <row r="10" spans="2:31">
      <c r="B10" s="4" t="s">
        <v>3</v>
      </c>
      <c r="C10" s="54">
        <v>0</v>
      </c>
      <c r="D10" s="55">
        <v>0</v>
      </c>
      <c r="E10" s="61">
        <v>0</v>
      </c>
      <c r="F10" s="62">
        <v>0</v>
      </c>
      <c r="G10" s="54">
        <v>0</v>
      </c>
      <c r="H10" s="55">
        <v>0</v>
      </c>
      <c r="I10" s="61">
        <v>0</v>
      </c>
      <c r="J10" s="62">
        <v>0</v>
      </c>
      <c r="K10" s="54">
        <v>0</v>
      </c>
      <c r="L10" s="55">
        <v>0</v>
      </c>
      <c r="M10" s="61">
        <v>0</v>
      </c>
      <c r="N10" s="62">
        <v>0</v>
      </c>
      <c r="O10" s="54">
        <v>0</v>
      </c>
      <c r="P10" s="55">
        <v>0</v>
      </c>
      <c r="Q10" s="61">
        <v>0</v>
      </c>
      <c r="R10" s="62">
        <v>0</v>
      </c>
      <c r="S10" s="54">
        <v>0</v>
      </c>
      <c r="T10" s="55">
        <v>0</v>
      </c>
      <c r="U10" s="61">
        <v>0</v>
      </c>
      <c r="V10" s="62">
        <v>0</v>
      </c>
      <c r="W10" s="54">
        <v>0</v>
      </c>
      <c r="X10" s="55">
        <v>0</v>
      </c>
      <c r="Y10" s="61">
        <v>0</v>
      </c>
      <c r="Z10" s="62">
        <v>0</v>
      </c>
      <c r="AE10" s="2"/>
    </row>
    <row r="11" spans="2:31">
      <c r="B11" s="4" t="s">
        <v>4</v>
      </c>
      <c r="C11" s="54">
        <v>-1.0110337961706816E-3</v>
      </c>
      <c r="D11" s="55">
        <v>7.4705104942151948E-2</v>
      </c>
      <c r="E11" s="61">
        <v>-6.954431654827961E-4</v>
      </c>
      <c r="F11" s="62">
        <v>7.105251546141024E-2</v>
      </c>
      <c r="G11" s="54">
        <v>-8.3838908216055054E-4</v>
      </c>
      <c r="H11" s="55">
        <v>7.0404889206367491E-2</v>
      </c>
      <c r="I11" s="61">
        <v>-4.6569668328207543E-4</v>
      </c>
      <c r="J11" s="62">
        <v>6.787331452355716E-2</v>
      </c>
      <c r="K11" s="54">
        <v>-9.37096557067298E-4</v>
      </c>
      <c r="L11" s="55">
        <v>7.4497531711570295E-2</v>
      </c>
      <c r="M11" s="61">
        <v>9.7664232992208838E-5</v>
      </c>
      <c r="N11" s="62">
        <v>7.5139852350944406E-2</v>
      </c>
      <c r="O11" s="54">
        <v>9.3378099121706388E-4</v>
      </c>
      <c r="P11" s="55">
        <v>7.3059891327683008E-2</v>
      </c>
      <c r="Q11" s="61">
        <v>-1.7660047208846682E-3</v>
      </c>
      <c r="R11" s="62">
        <v>6.8958044193634938E-2</v>
      </c>
      <c r="S11" s="54">
        <v>-5.7833890053375918E-4</v>
      </c>
      <c r="T11" s="55">
        <v>7.0573690364501951E-2</v>
      </c>
      <c r="U11" s="61">
        <v>2.4272426345316788E-4</v>
      </c>
      <c r="V11" s="62">
        <v>6.5869495661485811E-2</v>
      </c>
      <c r="W11" s="54">
        <v>7.7582343072498988E-4</v>
      </c>
      <c r="X11" s="55">
        <v>6.0691084375792688E-2</v>
      </c>
      <c r="Y11" s="61">
        <v>5.3462110558656877E-4</v>
      </c>
      <c r="Z11" s="62">
        <v>6.2427794185957709E-2</v>
      </c>
      <c r="AE11" s="2"/>
    </row>
    <row r="12" spans="2:31">
      <c r="B12" s="4" t="s">
        <v>5</v>
      </c>
      <c r="C12" s="54">
        <v>-1.3047640734610653E-4</v>
      </c>
      <c r="D12" s="55">
        <v>1.0554371051518491E-2</v>
      </c>
      <c r="E12" s="61">
        <v>-1.6293436769381067E-4</v>
      </c>
      <c r="F12" s="62">
        <v>1.0297573234049942E-2</v>
      </c>
      <c r="G12" s="54">
        <v>-6.7046265552955739E-6</v>
      </c>
      <c r="H12" s="55">
        <v>1.0142431312727022E-2</v>
      </c>
      <c r="I12" s="61">
        <v>-1.3560636267048147E-5</v>
      </c>
      <c r="J12" s="62">
        <v>9.7421047070746312E-3</v>
      </c>
      <c r="K12" s="54">
        <v>-2.0437925502652605E-4</v>
      </c>
      <c r="L12" s="55">
        <v>1.0059069796419649E-2</v>
      </c>
      <c r="M12" s="61">
        <v>1.1158785296195927E-4</v>
      </c>
      <c r="N12" s="62">
        <v>9.5587184786715927E-3</v>
      </c>
      <c r="O12" s="54">
        <v>7.6231326953813384E-5</v>
      </c>
      <c r="P12" s="55">
        <v>8.4659561256268945E-3</v>
      </c>
      <c r="Q12" s="61">
        <v>-9.1575573691436441E-5</v>
      </c>
      <c r="R12" s="62">
        <v>8.1868552321823929E-3</v>
      </c>
      <c r="S12" s="54">
        <v>-8.2279687235979702E-5</v>
      </c>
      <c r="T12" s="55">
        <v>8.2621301690065825E-3</v>
      </c>
      <c r="U12" s="61">
        <v>3.5430672953463629E-5</v>
      </c>
      <c r="V12" s="62">
        <v>8.2367016904508154E-3</v>
      </c>
      <c r="W12" s="54">
        <v>4.3985634607337484E-5</v>
      </c>
      <c r="X12" s="55">
        <v>6.5758095900779771E-3</v>
      </c>
      <c r="Y12" s="61">
        <v>-4.7484256378273417E-5</v>
      </c>
      <c r="Z12" s="62">
        <v>6.7015405218448726E-3</v>
      </c>
      <c r="AE12" s="2"/>
    </row>
    <row r="13" spans="2:31">
      <c r="B13" s="4" t="s">
        <v>6</v>
      </c>
      <c r="C13" s="54">
        <v>-3.0101085800311182E-3</v>
      </c>
      <c r="D13" s="55">
        <v>0.1724716794272543</v>
      </c>
      <c r="E13" s="61">
        <v>1.7880430869741928E-3</v>
      </c>
      <c r="F13" s="62">
        <v>0.15952082188812353</v>
      </c>
      <c r="G13" s="54">
        <v>1.339924970542515E-3</v>
      </c>
      <c r="H13" s="55">
        <v>0.14925117602820462</v>
      </c>
      <c r="I13" s="61">
        <v>-1.1954501128990241E-3</v>
      </c>
      <c r="J13" s="62">
        <v>0.14255696585368013</v>
      </c>
      <c r="K13" s="54">
        <v>-7.6197076273247137E-3</v>
      </c>
      <c r="L13" s="55">
        <v>0.12945857342147429</v>
      </c>
      <c r="M13" s="61">
        <v>-2.8938489416744616E-3</v>
      </c>
      <c r="N13" s="62">
        <v>0.12239220007441609</v>
      </c>
      <c r="O13" s="54">
        <v>5.7895233426875029E-3</v>
      </c>
      <c r="P13" s="55">
        <v>0.12261208411475363</v>
      </c>
      <c r="Q13" s="61">
        <v>2.021759212548129E-3</v>
      </c>
      <c r="R13" s="62">
        <v>0.12631118521967202</v>
      </c>
      <c r="S13" s="54">
        <v>-7.6478784621212201E-3</v>
      </c>
      <c r="T13" s="55">
        <v>0.12592249124815527</v>
      </c>
      <c r="U13" s="61">
        <v>3.4783281954744558E-3</v>
      </c>
      <c r="V13" s="62">
        <v>0.12264525772488158</v>
      </c>
      <c r="W13" s="54">
        <v>-3.0822393288239668E-3</v>
      </c>
      <c r="X13" s="55">
        <v>0.12126152683149433</v>
      </c>
      <c r="Y13" s="61">
        <v>-3.1730399116314304E-3</v>
      </c>
      <c r="Z13" s="62">
        <v>0.11810541308738662</v>
      </c>
      <c r="AE13" s="2"/>
    </row>
    <row r="14" spans="2:31">
      <c r="B14" s="4" t="s">
        <v>62</v>
      </c>
      <c r="C14" s="54">
        <v>-9.8796463417326558E-4</v>
      </c>
      <c r="D14" s="55">
        <v>5.7148607724811611E-2</v>
      </c>
      <c r="E14" s="61">
        <v>2.4149153901136582E-4</v>
      </c>
      <c r="F14" s="62">
        <v>5.9721049655838271E-2</v>
      </c>
      <c r="G14" s="54">
        <v>4.8479196383185747E-4</v>
      </c>
      <c r="H14" s="55">
        <v>7.6521496399646532E-2</v>
      </c>
      <c r="I14" s="61">
        <v>-2.3483827121289877E-3</v>
      </c>
      <c r="J14" s="62">
        <v>7.986390749693327E-2</v>
      </c>
      <c r="K14" s="54">
        <v>-2.33639825210273E-4</v>
      </c>
      <c r="L14" s="55">
        <v>8.6958722319477433E-2</v>
      </c>
      <c r="M14" s="61">
        <v>-3.6477973105201876E-3</v>
      </c>
      <c r="N14" s="62">
        <v>8.412074166527618E-2</v>
      </c>
      <c r="O14" s="54">
        <v>2.1002551411230842E-3</v>
      </c>
      <c r="P14" s="55">
        <v>7.9977898228316857E-2</v>
      </c>
      <c r="Q14" s="61">
        <v>-3.3687345838822975E-3</v>
      </c>
      <c r="R14" s="62">
        <v>7.3392260873108156E-2</v>
      </c>
      <c r="S14" s="54">
        <v>-2.8560042123695066E-3</v>
      </c>
      <c r="T14" s="55">
        <v>7.6199139951416861E-2</v>
      </c>
      <c r="U14" s="61">
        <v>4.0206845770310116E-3</v>
      </c>
      <c r="V14" s="62">
        <v>7.5666776588030088E-2</v>
      </c>
      <c r="W14" s="54">
        <v>3.1650833445792401E-3</v>
      </c>
      <c r="X14" s="55">
        <v>7.796700914025044E-2</v>
      </c>
      <c r="Y14" s="61">
        <v>-4.9059786851039799E-4</v>
      </c>
      <c r="Z14" s="62">
        <v>7.9358996156536701E-2</v>
      </c>
      <c r="AE14" s="2"/>
    </row>
    <row r="15" spans="2:31">
      <c r="B15" s="4" t="s">
        <v>7</v>
      </c>
      <c r="C15" s="54">
        <v>2.4527104799033439E-4</v>
      </c>
      <c r="D15" s="55">
        <v>2.5449485129095881E-2</v>
      </c>
      <c r="E15" s="61">
        <v>1.1962992328337841E-4</v>
      </c>
      <c r="F15" s="62">
        <v>2.4566337459649989E-2</v>
      </c>
      <c r="G15" s="54">
        <v>-7.2990229399335152E-4</v>
      </c>
      <c r="H15" s="55">
        <v>2.1977455383458164E-2</v>
      </c>
      <c r="I15" s="61">
        <v>1.9257225069424755E-4</v>
      </c>
      <c r="J15" s="62">
        <v>1.9661736102209747E-2</v>
      </c>
      <c r="K15" s="54">
        <v>5.729804987490622E-5</v>
      </c>
      <c r="L15" s="55">
        <v>1.9827979392966048E-2</v>
      </c>
      <c r="M15" s="61">
        <v>1.9602050212903788E-5</v>
      </c>
      <c r="N15" s="62">
        <v>1.7101365467232132E-2</v>
      </c>
      <c r="O15" s="54">
        <v>-4.813533825377755E-4</v>
      </c>
      <c r="P15" s="55">
        <v>1.3132458482729934E-2</v>
      </c>
      <c r="Q15" s="61">
        <v>-3.5504728384800423E-4</v>
      </c>
      <c r="R15" s="62">
        <v>1.1356745891131403E-2</v>
      </c>
      <c r="S15" s="54">
        <v>-1.336415199343717E-4</v>
      </c>
      <c r="T15" s="55">
        <v>1.1304249353750155E-2</v>
      </c>
      <c r="U15" s="61">
        <v>-1.3766412709323439E-4</v>
      </c>
      <c r="V15" s="62">
        <v>1.0532572624947429E-2</v>
      </c>
      <c r="W15" s="54">
        <v>4.697514370166475E-4</v>
      </c>
      <c r="X15" s="55">
        <v>1.0211758180703311E-2</v>
      </c>
      <c r="Y15" s="61">
        <v>3.2218106093736415E-4</v>
      </c>
      <c r="Z15" s="62">
        <v>1.0564206961983715E-2</v>
      </c>
      <c r="AE15" s="2"/>
    </row>
    <row r="16" spans="2:31">
      <c r="B16" s="4" t="s">
        <v>8</v>
      </c>
      <c r="C16" s="54">
        <v>2.0987175324598557E-3</v>
      </c>
      <c r="D16" s="55">
        <v>7.8964620708103755E-2</v>
      </c>
      <c r="E16" s="61">
        <v>1.886493608870217E-3</v>
      </c>
      <c r="F16" s="62">
        <v>8.2580018069588451E-2</v>
      </c>
      <c r="G16" s="54">
        <v>6.0907522856755685E-4</v>
      </c>
      <c r="H16" s="55">
        <v>8.4638786125270829E-2</v>
      </c>
      <c r="I16" s="61">
        <v>3.6203912531454609E-3</v>
      </c>
      <c r="J16" s="62">
        <v>8.688728989998247E-2</v>
      </c>
      <c r="K16" s="54">
        <v>2.4801973124571899E-3</v>
      </c>
      <c r="L16" s="55">
        <v>9.6447642577958376E-2</v>
      </c>
      <c r="M16" s="61">
        <v>3.9641167834817675E-3</v>
      </c>
      <c r="N16" s="62">
        <v>9.8951305707149231E-2</v>
      </c>
      <c r="O16" s="54">
        <v>-3.208559827498222E-3</v>
      </c>
      <c r="P16" s="55">
        <v>0.10042376261313911</v>
      </c>
      <c r="Q16" s="61">
        <v>-2.5242209170765889E-3</v>
      </c>
      <c r="R16" s="62">
        <v>9.485345730502745E-2</v>
      </c>
      <c r="S16" s="54">
        <v>4.4997394084069523E-3</v>
      </c>
      <c r="T16" s="55">
        <v>0.10098615487815024</v>
      </c>
      <c r="U16" s="61">
        <v>-3.2117887338671867E-4</v>
      </c>
      <c r="V16" s="62">
        <v>0.10682772686435819</v>
      </c>
      <c r="W16" s="54">
        <v>-8.7581128425330069E-4</v>
      </c>
      <c r="X16" s="55">
        <v>0.104947566135409</v>
      </c>
      <c r="Y16" s="61">
        <v>3.0808458541495051E-3</v>
      </c>
      <c r="Z16" s="62">
        <v>0.10829150057750084</v>
      </c>
      <c r="AE16" s="2"/>
    </row>
    <row r="17" spans="2:31">
      <c r="B17" s="4" t="s">
        <v>9</v>
      </c>
      <c r="C17" s="54">
        <v>1.0232218613518299E-5</v>
      </c>
      <c r="D17" s="55">
        <v>2.6209883387409385E-4</v>
      </c>
      <c r="E17" s="61">
        <v>-1.7350131102372944E-5</v>
      </c>
      <c r="F17" s="62">
        <v>2.7212181097227204E-4</v>
      </c>
      <c r="G17" s="54">
        <v>-3.3609407877382152E-6</v>
      </c>
      <c r="H17" s="55">
        <v>2.6813008548981179E-4</v>
      </c>
      <c r="I17" s="61">
        <v>2.4002014350292634E-6</v>
      </c>
      <c r="J17" s="62">
        <v>2.6353345291146082E-4</v>
      </c>
      <c r="K17" s="54">
        <v>-1.8477466037410038E-5</v>
      </c>
      <c r="L17" s="55">
        <v>2.9215546148382435E-4</v>
      </c>
      <c r="M17" s="61">
        <v>1.3715665037278029E-5</v>
      </c>
      <c r="N17" s="62">
        <v>2.8866451281741706E-4</v>
      </c>
      <c r="O17" s="54">
        <v>-1.142591467130583E-5</v>
      </c>
      <c r="P17" s="55">
        <v>3.0909520248673252E-4</v>
      </c>
      <c r="Q17" s="61">
        <v>-1.0614573676162588E-6</v>
      </c>
      <c r="R17" s="62">
        <v>2.8856211243073168E-4</v>
      </c>
      <c r="S17" s="54">
        <v>-1.1174197418780051E-5</v>
      </c>
      <c r="T17" s="55">
        <v>2.8657729222694858E-4</v>
      </c>
      <c r="U17" s="61">
        <v>-1.6664025133785019E-6</v>
      </c>
      <c r="V17" s="62">
        <v>1.8102005800082425E-4</v>
      </c>
      <c r="W17" s="54">
        <v>-3.9478711588879867E-6</v>
      </c>
      <c r="X17" s="55">
        <v>1.7430453534606152E-4</v>
      </c>
      <c r="Y17" s="61">
        <v>-1.5354007185078359E-4</v>
      </c>
      <c r="Z17" s="62">
        <v>1.6002203436124433E-4</v>
      </c>
      <c r="AE17" s="2"/>
    </row>
    <row r="18" spans="2:31">
      <c r="B18" s="4" t="s">
        <v>10</v>
      </c>
      <c r="C18" s="54">
        <v>-7.2403407125685828E-3</v>
      </c>
      <c r="D18" s="55">
        <v>4.6750116596303648E-3</v>
      </c>
      <c r="E18" s="61">
        <v>-4.666860593190077E-3</v>
      </c>
      <c r="F18" s="62">
        <v>-3.323262388983728E-3</v>
      </c>
      <c r="G18" s="54">
        <v>5.7690069127820705E-3</v>
      </c>
      <c r="H18" s="55">
        <v>-2.4160396717195199E-3</v>
      </c>
      <c r="I18" s="61">
        <v>-1.0670820529324861E-2</v>
      </c>
      <c r="J18" s="62">
        <v>3.6152956638625346E-4</v>
      </c>
      <c r="K18" s="54">
        <v>-1.8960875018058717E-3</v>
      </c>
      <c r="L18" s="55">
        <v>-1.0137324835647277E-2</v>
      </c>
      <c r="M18" s="61">
        <v>-1.3141266508967547E-2</v>
      </c>
      <c r="N18" s="62">
        <v>-1.0329278557394536E-2</v>
      </c>
      <c r="O18" s="54">
        <v>1.1992356260924365E-2</v>
      </c>
      <c r="P18" s="55">
        <v>-8.8996906883065385E-3</v>
      </c>
      <c r="Q18" s="61">
        <v>5.5619973332579164E-4</v>
      </c>
      <c r="R18" s="62">
        <v>4.5262342055738588E-3</v>
      </c>
      <c r="S18" s="54">
        <v>-1.7382969370917448E-2</v>
      </c>
      <c r="T18" s="55">
        <v>-8.4075959906701071E-3</v>
      </c>
      <c r="U18" s="61">
        <v>4.156228401958951E-3</v>
      </c>
      <c r="V18" s="62">
        <v>-1.576573584362137E-2</v>
      </c>
      <c r="W18" s="54">
        <v>5.380814596868292E-3</v>
      </c>
      <c r="X18" s="55">
        <v>-6.2132113918317109E-3</v>
      </c>
      <c r="Y18" s="61">
        <v>-1.0784236751941789E-2</v>
      </c>
      <c r="Z18" s="62">
        <v>-5.7459465043507895E-3</v>
      </c>
      <c r="AE18" s="2"/>
    </row>
    <row r="19" spans="2:31">
      <c r="B19" s="4" t="s">
        <v>11</v>
      </c>
      <c r="C19" s="54">
        <v>1.999442979110453E-4</v>
      </c>
      <c r="D19" s="55">
        <v>2.9460039284883837E-4</v>
      </c>
      <c r="E19" s="61">
        <v>-3.3189868282771227E-5</v>
      </c>
      <c r="F19" s="62">
        <v>2.7108818825330813E-4</v>
      </c>
      <c r="G19" s="54">
        <v>-1.1225934911492695E-4</v>
      </c>
      <c r="H19" s="55">
        <v>7.7233027381042458E-5</v>
      </c>
      <c r="I19" s="61">
        <v>3.0129551262535653E-5</v>
      </c>
      <c r="J19" s="62">
        <v>8.9832038089668399E-5</v>
      </c>
      <c r="K19" s="54">
        <v>-1.88433495526258E-4</v>
      </c>
      <c r="L19" s="55">
        <v>-2.3486139747260271E-5</v>
      </c>
      <c r="M19" s="61">
        <v>-4.1120570662189093E-5</v>
      </c>
      <c r="N19" s="62">
        <v>1.1690027271941421E-4</v>
      </c>
      <c r="O19" s="54">
        <v>1.4306930043551613E-4</v>
      </c>
      <c r="P19" s="55">
        <v>1.643180398404098E-4</v>
      </c>
      <c r="Q19" s="61">
        <v>1.6641389432115166E-4</v>
      </c>
      <c r="R19" s="62">
        <v>3.1464650466542883E-4</v>
      </c>
      <c r="S19" s="54">
        <v>-2.3654139049637514E-4</v>
      </c>
      <c r="T19" s="55">
        <v>2.883018490424863E-4</v>
      </c>
      <c r="U19" s="61">
        <v>2.1313199690097849E-4</v>
      </c>
      <c r="V19" s="62">
        <v>1.4167582499350484E-4</v>
      </c>
      <c r="W19" s="54">
        <v>-1.1128878469914598E-4</v>
      </c>
      <c r="X19" s="55">
        <v>2.4102995754235359E-4</v>
      </c>
      <c r="Y19" s="61">
        <v>-9.7797605921408451E-5</v>
      </c>
      <c r="Z19" s="62">
        <v>1.3248887417066464E-4</v>
      </c>
    </row>
    <row r="20" spans="2:31">
      <c r="B20" s="4" t="s">
        <v>12</v>
      </c>
      <c r="C20" s="54">
        <v>0</v>
      </c>
      <c r="D20" s="55">
        <v>0</v>
      </c>
      <c r="E20" s="61">
        <v>0</v>
      </c>
      <c r="F20" s="62">
        <v>0</v>
      </c>
      <c r="G20" s="54">
        <v>0</v>
      </c>
      <c r="H20" s="55">
        <v>0</v>
      </c>
      <c r="I20" s="61">
        <v>0</v>
      </c>
      <c r="J20" s="62">
        <v>0</v>
      </c>
      <c r="K20" s="54">
        <v>0</v>
      </c>
      <c r="L20" s="55">
        <v>0</v>
      </c>
      <c r="M20" s="61">
        <v>0</v>
      </c>
      <c r="N20" s="62">
        <v>0</v>
      </c>
      <c r="O20" s="54">
        <v>0</v>
      </c>
      <c r="P20" s="55">
        <v>0</v>
      </c>
      <c r="Q20" s="61">
        <v>0</v>
      </c>
      <c r="R20" s="62">
        <v>0</v>
      </c>
      <c r="S20" s="54">
        <v>0</v>
      </c>
      <c r="T20" s="55">
        <v>0</v>
      </c>
      <c r="U20" s="61">
        <v>0</v>
      </c>
      <c r="V20" s="62">
        <v>0</v>
      </c>
      <c r="W20" s="54">
        <v>0</v>
      </c>
      <c r="X20" s="55">
        <v>0</v>
      </c>
      <c r="Y20" s="61">
        <v>0</v>
      </c>
      <c r="Z20" s="62">
        <v>0</v>
      </c>
    </row>
    <row r="21" spans="2:31">
      <c r="B21" s="4" t="s">
        <v>13</v>
      </c>
      <c r="C21" s="54">
        <v>-2.0993841220174302E-4</v>
      </c>
      <c r="D21" s="55">
        <v>6.9316470822210027E-2</v>
      </c>
      <c r="E21" s="61">
        <v>-1.9329375990542497E-4</v>
      </c>
      <c r="F21" s="62">
        <v>7.0317639878968177E-2</v>
      </c>
      <c r="G21" s="54">
        <v>-4.9079159282795998E-4</v>
      </c>
      <c r="H21" s="55">
        <v>7.06879439137513E-2</v>
      </c>
      <c r="I21" s="61">
        <v>3.1274339652772411E-4</v>
      </c>
      <c r="J21" s="62">
        <v>6.8516367281065027E-2</v>
      </c>
      <c r="K21" s="54">
        <v>-8.2609586704196643E-4</v>
      </c>
      <c r="L21" s="55">
        <v>7.2237736070166023E-2</v>
      </c>
      <c r="M21" s="61">
        <v>1.0112084247969741E-3</v>
      </c>
      <c r="N21" s="62">
        <v>7.1928803036242425E-2</v>
      </c>
      <c r="O21" s="54">
        <v>-2.6661253690147548E-4</v>
      </c>
      <c r="P21" s="55">
        <v>7.1627595766953003E-2</v>
      </c>
      <c r="Q21" s="61">
        <v>-6.285256641942236E-4</v>
      </c>
      <c r="R21" s="62">
        <v>7.1799050322409325E-2</v>
      </c>
      <c r="S21" s="54">
        <v>2.9992046922955464E-4</v>
      </c>
      <c r="T21" s="55">
        <v>7.3687329373966104E-2</v>
      </c>
      <c r="U21" s="61">
        <v>2.0714143353531999E-4</v>
      </c>
      <c r="V21" s="62">
        <v>7.3939989330643038E-2</v>
      </c>
      <c r="W21" s="54">
        <v>2.5721041165767264E-4</v>
      </c>
      <c r="X21" s="55">
        <v>7.5237095282148933E-2</v>
      </c>
      <c r="Y21" s="61">
        <v>5.9539395241326679E-4</v>
      </c>
      <c r="Z21" s="62">
        <v>7.7344609100183481E-2</v>
      </c>
    </row>
    <row r="22" spans="2:31">
      <c r="B22" s="4" t="s">
        <v>14</v>
      </c>
      <c r="C22" s="54">
        <v>-2.1467162250467143E-7</v>
      </c>
      <c r="D22" s="55">
        <v>1.2372721336464124E-4</v>
      </c>
      <c r="E22" s="61">
        <v>2.5200232178974714E-7</v>
      </c>
      <c r="F22" s="62">
        <v>1.2468121154826612E-4</v>
      </c>
      <c r="G22" s="54">
        <v>5.9299536705655957E-7</v>
      </c>
      <c r="H22" s="55">
        <v>1.2546141006228534E-4</v>
      </c>
      <c r="I22" s="61">
        <v>6.2958651320568011E-7</v>
      </c>
      <c r="J22" s="62">
        <v>1.1920434202115785E-4</v>
      </c>
      <c r="K22" s="54">
        <v>-4.0821328484818669E-7</v>
      </c>
      <c r="L22" s="55">
        <v>1.2408957604805875E-4</v>
      </c>
      <c r="M22" s="61">
        <v>5.2615880945506656E-7</v>
      </c>
      <c r="N22" s="62">
        <v>1.1501454658520664E-4</v>
      </c>
      <c r="O22" s="54">
        <v>-1.2364773786113387E-7</v>
      </c>
      <c r="P22" s="55">
        <v>1.0216731310167619E-4</v>
      </c>
      <c r="Q22" s="61">
        <v>6.9259131758005335E-8</v>
      </c>
      <c r="R22" s="62">
        <v>9.9934396674516716E-5</v>
      </c>
      <c r="S22" s="54">
        <v>-5.5917033660674119E-7</v>
      </c>
      <c r="T22" s="55">
        <v>1.0213406109920378E-4</v>
      </c>
      <c r="U22" s="61">
        <v>-2.7847470458811806E-8</v>
      </c>
      <c r="V22" s="62">
        <v>9.8365579644566731E-5</v>
      </c>
      <c r="W22" s="54">
        <v>3.8020826453851379E-7</v>
      </c>
      <c r="X22" s="55">
        <v>9.6359443247064408E-5</v>
      </c>
      <c r="Y22" s="61">
        <v>1.2609907066795887E-7</v>
      </c>
      <c r="Z22" s="62">
        <v>8.9829929557644423E-5</v>
      </c>
    </row>
    <row r="23" spans="2:31">
      <c r="B23" s="4" t="s">
        <v>15</v>
      </c>
      <c r="C23" s="54">
        <v>0</v>
      </c>
      <c r="D23" s="55">
        <v>0</v>
      </c>
      <c r="E23" s="61">
        <v>0</v>
      </c>
      <c r="F23" s="62">
        <v>0</v>
      </c>
      <c r="G23" s="54">
        <v>0</v>
      </c>
      <c r="H23" s="55">
        <v>0</v>
      </c>
      <c r="I23" s="61">
        <v>0</v>
      </c>
      <c r="J23" s="62">
        <v>0</v>
      </c>
      <c r="K23" s="54">
        <v>0</v>
      </c>
      <c r="L23" s="55">
        <v>0</v>
      </c>
      <c r="M23" s="61">
        <v>0</v>
      </c>
      <c r="N23" s="62">
        <v>0</v>
      </c>
      <c r="O23" s="54">
        <v>0</v>
      </c>
      <c r="P23" s="55">
        <v>0</v>
      </c>
      <c r="Q23" s="61">
        <v>0</v>
      </c>
      <c r="R23" s="62">
        <v>0</v>
      </c>
      <c r="S23" s="54">
        <v>0</v>
      </c>
      <c r="T23" s="55">
        <v>0</v>
      </c>
      <c r="U23" s="61">
        <v>0</v>
      </c>
      <c r="V23" s="62">
        <v>0</v>
      </c>
      <c r="W23" s="54">
        <v>0</v>
      </c>
      <c r="X23" s="55">
        <v>0</v>
      </c>
      <c r="Y23" s="61">
        <v>0</v>
      </c>
      <c r="Z23" s="62">
        <v>0</v>
      </c>
    </row>
    <row r="24" spans="2:31">
      <c r="B24" s="4" t="s">
        <v>16</v>
      </c>
      <c r="C24" s="54">
        <v>2.242429442125257E-4</v>
      </c>
      <c r="D24" s="55">
        <v>4.9534844363924725E-2</v>
      </c>
      <c r="E24" s="61">
        <v>2.4335596499311995E-4</v>
      </c>
      <c r="F24" s="62">
        <v>5.0500499605356047E-2</v>
      </c>
      <c r="G24" s="54">
        <v>2.1936590914945896E-4</v>
      </c>
      <c r="H24" s="55">
        <v>5.1001660475875982E-2</v>
      </c>
      <c r="I24" s="61">
        <v>2.3704571999327872E-4</v>
      </c>
      <c r="J24" s="62">
        <v>5.0047324019913311E-2</v>
      </c>
      <c r="K24" s="54">
        <v>1.3048289225152325E-4</v>
      </c>
      <c r="L24" s="55">
        <v>5.2563453486769628E-2</v>
      </c>
      <c r="M24" s="61">
        <v>2.1261356588750521E-3</v>
      </c>
      <c r="N24" s="62">
        <v>5.1970892920734944E-2</v>
      </c>
      <c r="O24" s="54">
        <v>2.0298536095162919E-4</v>
      </c>
      <c r="P24" s="55">
        <v>5.2916760589205351E-2</v>
      </c>
      <c r="Q24" s="61">
        <v>2.2662970256526259E-4</v>
      </c>
      <c r="R24" s="62">
        <v>5.2173501207901964E-2</v>
      </c>
      <c r="S24" s="54">
        <v>5.5448136234718178E-4</v>
      </c>
      <c r="T24" s="55">
        <v>5.342094734496787E-2</v>
      </c>
      <c r="U24" s="61">
        <v>2.4174656474930669E-4</v>
      </c>
      <c r="V24" s="62">
        <v>5.4648959491245271E-2</v>
      </c>
      <c r="W24" s="54">
        <v>2.5733833635967082E-4</v>
      </c>
      <c r="X24" s="55">
        <v>5.3924476989749275E-2</v>
      </c>
      <c r="Y24" s="61">
        <v>1.6210597832258214E-3</v>
      </c>
      <c r="Z24" s="62">
        <v>5.470402321570219E-2</v>
      </c>
    </row>
    <row r="25" spans="2:31">
      <c r="B25" s="4" t="s">
        <v>17</v>
      </c>
      <c r="C25" s="54">
        <v>2.3369137059570005E-7</v>
      </c>
      <c r="D25" s="55">
        <v>8.8138628989739442E-6</v>
      </c>
      <c r="E25" s="61">
        <v>-1.1310538525322697E-7</v>
      </c>
      <c r="F25" s="62">
        <v>-5.3276027906010887E-7</v>
      </c>
      <c r="G25" s="54">
        <v>1.0503281981465158E-7</v>
      </c>
      <c r="H25" s="55">
        <v>-6.9264879786291099E-6</v>
      </c>
      <c r="I25" s="61">
        <v>2.6531795437634977E-11</v>
      </c>
      <c r="J25" s="62">
        <v>5.9695413221324742E-6</v>
      </c>
      <c r="K25" s="54">
        <v>-1.0746667403859152E-8</v>
      </c>
      <c r="L25" s="55">
        <v>5.4079182056252249E-6</v>
      </c>
      <c r="M25" s="61">
        <v>-6.4148508881921681E-8</v>
      </c>
      <c r="N25" s="62">
        <v>3.6333444974027527E-6</v>
      </c>
      <c r="O25" s="54">
        <v>0</v>
      </c>
      <c r="P25" s="55">
        <v>0</v>
      </c>
      <c r="Q25" s="61">
        <v>7.3948931482224286E-10</v>
      </c>
      <c r="R25" s="62">
        <v>6.9395866666767769E-6</v>
      </c>
      <c r="S25" s="54">
        <v>-7.0465648427461884E-8</v>
      </c>
      <c r="T25" s="55">
        <v>-1.1809493572987083E-6</v>
      </c>
      <c r="U25" s="61">
        <v>-2.0003100720297988E-8</v>
      </c>
      <c r="V25" s="62">
        <v>-3.7632191305094165E-7</v>
      </c>
      <c r="W25" s="54">
        <v>-1.7043747261202229E-8</v>
      </c>
      <c r="X25" s="55">
        <v>-9.0296873993961046E-6</v>
      </c>
      <c r="Y25" s="61">
        <v>-2.229887467156712E-8</v>
      </c>
      <c r="Z25" s="62">
        <v>-8.9890211982377961E-7</v>
      </c>
    </row>
    <row r="26" spans="2:31">
      <c r="B26" s="5" t="s">
        <v>18</v>
      </c>
      <c r="C26" s="56">
        <v>-1.516545E-2</v>
      </c>
      <c r="D26" s="57">
        <v>0.99999999999999956</v>
      </c>
      <c r="E26" s="63">
        <v>-6.4873200000000004E-3</v>
      </c>
      <c r="F26" s="64">
        <v>1.0000000000000002</v>
      </c>
      <c r="G26" s="56">
        <v>7.3852400000000004E-3</v>
      </c>
      <c r="H26" s="57">
        <v>1</v>
      </c>
      <c r="I26" s="63">
        <v>-1.1129490000000001E-2</v>
      </c>
      <c r="J26" s="64">
        <v>1</v>
      </c>
      <c r="K26" s="56">
        <v>-1.697562E-2</v>
      </c>
      <c r="L26" s="57">
        <v>0.99999999999999978</v>
      </c>
      <c r="M26" s="63">
        <v>-9.3363000000000005E-3</v>
      </c>
      <c r="N26" s="64">
        <v>1.0000000000000002</v>
      </c>
      <c r="O26" s="56">
        <v>2.220511E-2</v>
      </c>
      <c r="P26" s="57">
        <v>1</v>
      </c>
      <c r="Q26" s="63">
        <v>-1.1014909999999999E-2</v>
      </c>
      <c r="R26" s="64">
        <v>1.0000000000000002</v>
      </c>
      <c r="S26" s="56">
        <v>-2.7831410000000001E-2</v>
      </c>
      <c r="T26" s="57">
        <v>0.99999999999999989</v>
      </c>
      <c r="U26" s="63">
        <v>1.4295779999999999E-2</v>
      </c>
      <c r="V26" s="64">
        <v>0.99999999999999967</v>
      </c>
      <c r="W26" s="56">
        <v>6.5170799999999997E-3</v>
      </c>
      <c r="X26" s="57">
        <v>1.0000000000000004</v>
      </c>
      <c r="Y26" s="63">
        <v>-9.7766899999999993E-3</v>
      </c>
      <c r="Z26" s="64">
        <v>0.99999999999999978</v>
      </c>
    </row>
    <row r="27" spans="2:31">
      <c r="B27" s="9" t="s">
        <v>24</v>
      </c>
      <c r="C27" s="58">
        <v>-42735.99</v>
      </c>
      <c r="D27" s="87"/>
      <c r="E27" s="65">
        <v>-17982.509999999998</v>
      </c>
      <c r="F27" s="87"/>
      <c r="G27" s="58">
        <v>20303.080000000002</v>
      </c>
      <c r="H27" s="87"/>
      <c r="I27" s="65">
        <v>-29503.75</v>
      </c>
      <c r="J27" s="87"/>
      <c r="K27" s="58">
        <v>-44509.69</v>
      </c>
      <c r="L27" s="87"/>
      <c r="M27" s="65">
        <v>-24929.54</v>
      </c>
      <c r="N27" s="87"/>
      <c r="O27" s="58">
        <v>59033.5</v>
      </c>
      <c r="P27" s="87"/>
      <c r="Q27" s="65">
        <v>-29925.759999999998</v>
      </c>
      <c r="R27" s="87"/>
      <c r="S27" s="58">
        <v>-74697.460000000006</v>
      </c>
      <c r="T27" s="87"/>
      <c r="U27" s="65">
        <v>37298.269999999997</v>
      </c>
      <c r="V27" s="87"/>
      <c r="W27" s="58">
        <v>17229.330000000002</v>
      </c>
      <c r="X27" s="87"/>
      <c r="Y27" s="65">
        <v>-25993.98</v>
      </c>
      <c r="Z27" s="87"/>
    </row>
    <row r="28" spans="2:31">
      <c r="B28" s="12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</row>
    <row r="29" spans="2:31">
      <c r="B29" s="3" t="s">
        <v>19</v>
      </c>
      <c r="C29" s="59">
        <v>-9.2936141239661086E-3</v>
      </c>
      <c r="D29" s="60">
        <v>0.72358776775258438</v>
      </c>
      <c r="E29" s="66">
        <v>-5.6864138227975041E-3</v>
      </c>
      <c r="F29" s="67">
        <v>0.73578684576593556</v>
      </c>
      <c r="G29" s="59">
        <v>6.1881933723907699E-3</v>
      </c>
      <c r="H29" s="60">
        <v>0.72884853808786865</v>
      </c>
      <c r="I29" s="66">
        <v>-5.0833185983417102E-3</v>
      </c>
      <c r="J29" s="67">
        <v>0.73253903720199942</v>
      </c>
      <c r="K29" s="59">
        <v>-2.0003085583708172E-2</v>
      </c>
      <c r="L29" s="60">
        <v>0.72344424377013683</v>
      </c>
      <c r="M29" s="66">
        <v>-2.2731298730230454E-3</v>
      </c>
      <c r="N29" s="67">
        <v>0.72758903710121159</v>
      </c>
      <c r="O29" s="59">
        <v>1.633444213763199E-2</v>
      </c>
      <c r="P29" s="60">
        <v>0.73295756330262629</v>
      </c>
      <c r="Q29" s="66">
        <v>1.3735112357307012E-3</v>
      </c>
      <c r="R29" s="67">
        <v>0.74236766027687018</v>
      </c>
      <c r="S29" s="59">
        <v>-2.156054406165336E-2</v>
      </c>
      <c r="T29" s="60">
        <v>0.74013851743512049</v>
      </c>
      <c r="U29" s="66">
        <v>5.7998803824366903E-3</v>
      </c>
      <c r="V29" s="67">
        <v>0.74013565081114008</v>
      </c>
      <c r="W29" s="59">
        <v>-1.9072057980321715E-3</v>
      </c>
      <c r="X29" s="60">
        <v>0.73463369424727198</v>
      </c>
      <c r="Y29" s="66">
        <v>-9.9580516887469838E-3</v>
      </c>
      <c r="Z29" s="67">
        <v>0.72657456796356434</v>
      </c>
    </row>
    <row r="30" spans="2:31">
      <c r="B30" s="4" t="s">
        <v>20</v>
      </c>
      <c r="C30" s="54">
        <v>-5.8718358760338858E-3</v>
      </c>
      <c r="D30" s="55">
        <v>0.27641223224741568</v>
      </c>
      <c r="E30" s="61">
        <v>-8.0090617720249258E-4</v>
      </c>
      <c r="F30" s="62">
        <v>0.26421315423406455</v>
      </c>
      <c r="G30" s="54">
        <v>1.1970466276092261E-3</v>
      </c>
      <c r="H30" s="55">
        <v>0.27115146191213124</v>
      </c>
      <c r="I30" s="61">
        <v>-6.0461714016582877E-3</v>
      </c>
      <c r="J30" s="62">
        <v>0.26746096279800058</v>
      </c>
      <c r="K30" s="54">
        <v>3.0274655837081799E-3</v>
      </c>
      <c r="L30" s="55">
        <v>0.27655575622986317</v>
      </c>
      <c r="M30" s="61">
        <v>-7.0631701269769529E-3</v>
      </c>
      <c r="N30" s="62">
        <v>0.27241096289878852</v>
      </c>
      <c r="O30" s="54">
        <v>5.8706678623680073E-3</v>
      </c>
      <c r="P30" s="55">
        <v>0.26704243669737376</v>
      </c>
      <c r="Q30" s="61">
        <v>-1.2388421235730697E-2</v>
      </c>
      <c r="R30" s="62">
        <v>0.25763233972312977</v>
      </c>
      <c r="S30" s="54">
        <v>-6.2708659383466422E-3</v>
      </c>
      <c r="T30" s="55">
        <v>0.25986148256487945</v>
      </c>
      <c r="U30" s="61">
        <v>8.4958996175633177E-3</v>
      </c>
      <c r="V30" s="62">
        <v>0.25986434918885998</v>
      </c>
      <c r="W30" s="54">
        <v>8.42428579803217E-3</v>
      </c>
      <c r="X30" s="55">
        <v>0.26536630575272813</v>
      </c>
      <c r="Y30" s="61">
        <v>1.813616887469817E-4</v>
      </c>
      <c r="Z30" s="62">
        <v>0.27342543203643555</v>
      </c>
    </row>
    <row r="31" spans="2:31">
      <c r="B31" s="5" t="s">
        <v>18</v>
      </c>
      <c r="C31" s="56">
        <v>-1.516545E-2</v>
      </c>
      <c r="D31" s="57">
        <v>0.99999999999999956</v>
      </c>
      <c r="E31" s="63">
        <v>-6.4873200000000004E-3</v>
      </c>
      <c r="F31" s="64">
        <v>1.0000000000000002</v>
      </c>
      <c r="G31" s="56">
        <v>7.3852400000000004E-3</v>
      </c>
      <c r="H31" s="57">
        <v>1</v>
      </c>
      <c r="I31" s="63">
        <v>-1.1129490000000001E-2</v>
      </c>
      <c r="J31" s="64">
        <v>1</v>
      </c>
      <c r="K31" s="56">
        <v>-1.697562E-2</v>
      </c>
      <c r="L31" s="57">
        <v>0.99999999999999978</v>
      </c>
      <c r="M31" s="63">
        <v>-9.3363000000000005E-3</v>
      </c>
      <c r="N31" s="64">
        <v>1.0000000000000002</v>
      </c>
      <c r="O31" s="56">
        <v>2.220511E-2</v>
      </c>
      <c r="P31" s="57">
        <v>1</v>
      </c>
      <c r="Q31" s="63">
        <v>-1.1014909999999999E-2</v>
      </c>
      <c r="R31" s="64">
        <v>1.0000000000000002</v>
      </c>
      <c r="S31" s="56">
        <v>-2.7831410000000001E-2</v>
      </c>
      <c r="T31" s="57">
        <v>0.99999999999999989</v>
      </c>
      <c r="U31" s="63">
        <v>1.4295779999999999E-2</v>
      </c>
      <c r="V31" s="64">
        <v>0.99999999999999967</v>
      </c>
      <c r="W31" s="56">
        <v>6.5170799999999997E-3</v>
      </c>
      <c r="X31" s="57">
        <v>1.0000000000000004</v>
      </c>
      <c r="Y31" s="63">
        <v>-9.7766899999999993E-3</v>
      </c>
      <c r="Z31" s="64">
        <v>0.99999999999999978</v>
      </c>
    </row>
    <row r="32" spans="2:31">
      <c r="B32" s="12"/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4"/>
      <c r="O32" s="94"/>
      <c r="P32" s="94"/>
      <c r="Q32" s="94"/>
      <c r="R32" s="94"/>
      <c r="S32" s="94"/>
      <c r="T32" s="94"/>
      <c r="U32" s="94"/>
      <c r="V32" s="94"/>
      <c r="W32" s="94"/>
      <c r="X32" s="94"/>
      <c r="Y32" s="94"/>
      <c r="Z32" s="94"/>
    </row>
    <row r="33" spans="2:26">
      <c r="B33" s="3" t="s">
        <v>21</v>
      </c>
      <c r="C33" s="59">
        <v>-7.0900875779423304E-3</v>
      </c>
      <c r="D33" s="60">
        <v>0.39948003498472334</v>
      </c>
      <c r="E33" s="66">
        <v>-9.7711032580086871E-4</v>
      </c>
      <c r="F33" s="67">
        <v>0.40161167526847869</v>
      </c>
      <c r="G33" s="59">
        <v>3.1865649534564271E-4</v>
      </c>
      <c r="H33" s="60">
        <v>0.39708657320540064</v>
      </c>
      <c r="I33" s="66">
        <v>-5.926780032100498E-3</v>
      </c>
      <c r="J33" s="67">
        <v>0.38294242917592147</v>
      </c>
      <c r="K33" s="59">
        <v>-9.6663685387516005E-3</v>
      </c>
      <c r="L33" s="60">
        <v>0.38427958696261499</v>
      </c>
      <c r="M33" s="66">
        <v>-8.6332480260024637E-3</v>
      </c>
      <c r="N33" s="67">
        <v>0.36569567021798832</v>
      </c>
      <c r="O33" s="59">
        <v>1.213519354702574E-2</v>
      </c>
      <c r="P33" s="60">
        <v>0.36033509161241484</v>
      </c>
      <c r="Q33" s="66">
        <v>-6.222955323551313E-3</v>
      </c>
      <c r="R33" s="67">
        <v>0.35798868518104154</v>
      </c>
      <c r="S33" s="59">
        <v>-1.5442510773116893E-2</v>
      </c>
      <c r="T33" s="60">
        <v>0.35388780096218947</v>
      </c>
      <c r="U33" s="66">
        <v>1.0921364659060297E-2</v>
      </c>
      <c r="V33" s="67">
        <v>0.34878556035426839</v>
      </c>
      <c r="W33" s="59">
        <v>2.9529316455123695E-3</v>
      </c>
      <c r="X33" s="60">
        <v>0.34554537677115338</v>
      </c>
      <c r="Y33" s="66">
        <v>-6.006302456171517E-3</v>
      </c>
      <c r="Z33" s="67">
        <v>0.34077640261184172</v>
      </c>
    </row>
    <row r="34" spans="2:26">
      <c r="B34" s="4" t="s">
        <v>22</v>
      </c>
      <c r="C34" s="54">
        <v>-8.0753624220576692E-3</v>
      </c>
      <c r="D34" s="55">
        <v>0.60051996501527671</v>
      </c>
      <c r="E34" s="61">
        <v>-5.5102096741991274E-3</v>
      </c>
      <c r="F34" s="62">
        <v>0.59838832473152137</v>
      </c>
      <c r="G34" s="54">
        <v>7.0665835046543456E-3</v>
      </c>
      <c r="H34" s="55">
        <v>0.60291342679459936</v>
      </c>
      <c r="I34" s="61">
        <v>-5.2027099678995034E-3</v>
      </c>
      <c r="J34" s="62">
        <v>0.61705757082407842</v>
      </c>
      <c r="K34" s="54">
        <v>-7.309251461248399E-3</v>
      </c>
      <c r="L34" s="55">
        <v>0.61572041303738512</v>
      </c>
      <c r="M34" s="61">
        <v>-7.0305197399752565E-4</v>
      </c>
      <c r="N34" s="62">
        <v>0.63430432978201179</v>
      </c>
      <c r="O34" s="54">
        <v>1.0069916452974255E-2</v>
      </c>
      <c r="P34" s="55">
        <v>0.63966490838758527</v>
      </c>
      <c r="Q34" s="61">
        <v>-4.7919546764486828E-3</v>
      </c>
      <c r="R34" s="62">
        <v>0.64201131481895857</v>
      </c>
      <c r="S34" s="54">
        <v>-1.2388899226883113E-2</v>
      </c>
      <c r="T34" s="55">
        <v>0.64611219903781059</v>
      </c>
      <c r="U34" s="61">
        <v>3.3744153409396996E-3</v>
      </c>
      <c r="V34" s="62">
        <v>0.65121443964573167</v>
      </c>
      <c r="W34" s="54">
        <v>3.5641483544876294E-3</v>
      </c>
      <c r="X34" s="55">
        <v>0.65445462322884662</v>
      </c>
      <c r="Y34" s="61">
        <v>-3.7703875438284823E-3</v>
      </c>
      <c r="Z34" s="62">
        <v>0.65922359738815828</v>
      </c>
    </row>
    <row r="35" spans="2:26">
      <c r="B35" s="10" t="s">
        <v>18</v>
      </c>
      <c r="C35" s="56">
        <v>-1.516545E-2</v>
      </c>
      <c r="D35" s="57">
        <v>0.99999999999999956</v>
      </c>
      <c r="E35" s="63">
        <v>-6.4873200000000004E-3</v>
      </c>
      <c r="F35" s="64">
        <v>1.0000000000000002</v>
      </c>
      <c r="G35" s="56">
        <v>7.3852400000000004E-3</v>
      </c>
      <c r="H35" s="57">
        <v>1</v>
      </c>
      <c r="I35" s="63">
        <v>-1.1129490000000001E-2</v>
      </c>
      <c r="J35" s="64">
        <v>1</v>
      </c>
      <c r="K35" s="56">
        <v>-1.697562E-2</v>
      </c>
      <c r="L35" s="57">
        <v>0.99999999999999978</v>
      </c>
      <c r="M35" s="63">
        <v>-9.3363000000000005E-3</v>
      </c>
      <c r="N35" s="64">
        <v>1.0000000000000002</v>
      </c>
      <c r="O35" s="56">
        <v>2.220511E-2</v>
      </c>
      <c r="P35" s="57">
        <v>1</v>
      </c>
      <c r="Q35" s="63">
        <v>-1.1014909999999999E-2</v>
      </c>
      <c r="R35" s="64">
        <v>1.0000000000000002</v>
      </c>
      <c r="S35" s="56">
        <v>-2.7831410000000001E-2</v>
      </c>
      <c r="T35" s="57">
        <v>0.99999999999999989</v>
      </c>
      <c r="U35" s="63">
        <v>1.4295779999999999E-2</v>
      </c>
      <c r="V35" s="64">
        <v>0.99999999999999967</v>
      </c>
      <c r="W35" s="56">
        <v>6.5170799999999997E-3</v>
      </c>
      <c r="X35" s="57">
        <v>1.0000000000000004</v>
      </c>
      <c r="Y35" s="63">
        <v>-9.7766899999999993E-3</v>
      </c>
      <c r="Z35" s="64">
        <v>0.99999999999999978</v>
      </c>
    </row>
    <row r="36" spans="2:26">
      <c r="C36"/>
      <c r="D36"/>
      <c r="E36"/>
      <c r="F36"/>
      <c r="G36"/>
      <c r="H36"/>
      <c r="I36"/>
      <c r="J36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</row>
    <row r="37" spans="2:26" ht="45">
      <c r="B37" s="11" t="s">
        <v>23</v>
      </c>
      <c r="C37" s="90" t="s">
        <v>54</v>
      </c>
      <c r="D37" s="91" t="s">
        <v>55</v>
      </c>
      <c r="E37" s="92" t="s">
        <v>56</v>
      </c>
      <c r="F37" s="93" t="s">
        <v>57</v>
      </c>
      <c r="G37" s="90" t="s">
        <v>58</v>
      </c>
      <c r="H37" s="91" t="s">
        <v>59</v>
      </c>
      <c r="I37" s="92" t="s">
        <v>60</v>
      </c>
      <c r="J37" s="92" t="s">
        <v>61</v>
      </c>
      <c r="K37" s="89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89"/>
      <c r="Y37" s="89"/>
      <c r="Z37" s="89"/>
    </row>
    <row r="38" spans="2:26">
      <c r="B38" s="3" t="s">
        <v>1</v>
      </c>
      <c r="C38" s="54">
        <v>3.96696562440828E-4</v>
      </c>
      <c r="D38" s="55">
        <v>6.0159149156846704E-2</v>
      </c>
      <c r="E38" s="61">
        <v>4.5038786351844634E-3</v>
      </c>
      <c r="F38" s="62">
        <v>6.1155525670774452E-2</v>
      </c>
      <c r="G38" s="54">
        <v>5.1003051083388547E-3</v>
      </c>
      <c r="H38" s="55">
        <v>6.5804831823078391E-2</v>
      </c>
      <c r="I38" s="61">
        <v>5.2874901991728377E-3</v>
      </c>
      <c r="J38" s="62">
        <v>6.9548494193695784E-2</v>
      </c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</row>
    <row r="39" spans="2:26" ht="30">
      <c r="B39" s="74" t="s">
        <v>989</v>
      </c>
      <c r="C39" s="54">
        <v>-9.6107207466379733E-3</v>
      </c>
      <c r="D39" s="55">
        <v>0.40581295595824657</v>
      </c>
      <c r="E39" s="61">
        <v>-1.8929014513926649E-2</v>
      </c>
      <c r="F39" s="62">
        <v>0.40855395298640834</v>
      </c>
      <c r="G39" s="54">
        <v>-2.3860898599165979E-2</v>
      </c>
      <c r="H39" s="55">
        <v>0.40969214471361404</v>
      </c>
      <c r="I39" s="61">
        <v>-2.3224175138468837E-2</v>
      </c>
      <c r="J39" s="62">
        <v>0.41038575588429088</v>
      </c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89"/>
      <c r="Y39" s="89"/>
      <c r="Z39" s="89"/>
    </row>
    <row r="40" spans="2:26">
      <c r="B40" s="4" t="s">
        <v>2</v>
      </c>
      <c r="C40" s="54">
        <v>0</v>
      </c>
      <c r="D40" s="55">
        <v>0</v>
      </c>
      <c r="E40" s="61">
        <v>0</v>
      </c>
      <c r="F40" s="62">
        <v>0</v>
      </c>
      <c r="G40" s="54">
        <v>0</v>
      </c>
      <c r="H40" s="55">
        <v>0</v>
      </c>
      <c r="I40" s="61">
        <v>0</v>
      </c>
      <c r="J40" s="62">
        <v>0</v>
      </c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</row>
    <row r="41" spans="2:26">
      <c r="B41" s="4" t="s">
        <v>3</v>
      </c>
      <c r="C41" s="54">
        <v>0</v>
      </c>
      <c r="D41" s="55">
        <v>0</v>
      </c>
      <c r="E41" s="61">
        <v>0</v>
      </c>
      <c r="F41" s="62">
        <v>0</v>
      </c>
      <c r="G41" s="54">
        <v>0</v>
      </c>
      <c r="H41" s="55">
        <v>0</v>
      </c>
      <c r="I41" s="61">
        <v>0</v>
      </c>
      <c r="J41" s="62">
        <v>0</v>
      </c>
      <c r="K41" s="89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</row>
    <row r="42" spans="2:26">
      <c r="B42" s="4" t="s">
        <v>4</v>
      </c>
      <c r="C42" s="54">
        <v>-2.5455326225190932E-3</v>
      </c>
      <c r="D42" s="55">
        <v>7.205416986997655E-2</v>
      </c>
      <c r="E42" s="61">
        <v>-3.8182942235915978E-3</v>
      </c>
      <c r="F42" s="62">
        <v>7.2278868032666921E-2</v>
      </c>
      <c r="G42" s="54">
        <v>-5.1979312160042356E-3</v>
      </c>
      <c r="H42" s="55">
        <v>7.1807203786869042E-2</v>
      </c>
      <c r="I42" s="61">
        <v>-3.7069357370064387E-3</v>
      </c>
      <c r="J42" s="62">
        <v>6.9604434025421463E-2</v>
      </c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</row>
    <row r="43" spans="2:26">
      <c r="B43" s="4" t="s">
        <v>5</v>
      </c>
      <c r="C43" s="54">
        <v>-3.0049362327782956E-4</v>
      </c>
      <c r="D43" s="55">
        <v>1.0331458532765151E-2</v>
      </c>
      <c r="E43" s="61">
        <v>-4.0282233353511473E-4</v>
      </c>
      <c r="F43" s="62">
        <v>1.0059044763410222E-2</v>
      </c>
      <c r="G43" s="54">
        <v>-4.9708160710896945E-4</v>
      </c>
      <c r="H43" s="55">
        <v>9.4743566785863553E-3</v>
      </c>
      <c r="I43" s="61">
        <v>-4.723825938295337E-4</v>
      </c>
      <c r="J43" s="62">
        <v>8.8986051591375733E-3</v>
      </c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</row>
    <row r="44" spans="2:26">
      <c r="B44" s="4" t="s">
        <v>6</v>
      </c>
      <c r="C44" s="54">
        <v>1.0459938282211257E-4</v>
      </c>
      <c r="D44" s="55">
        <v>0.16041455911452748</v>
      </c>
      <c r="E44" s="61">
        <v>-1.1512478021514396E-2</v>
      </c>
      <c r="F44" s="62">
        <v>0.14594190278219216</v>
      </c>
      <c r="G44" s="54">
        <v>-1.1349119590570653E-2</v>
      </c>
      <c r="H44" s="55">
        <v>0.13894413080841489</v>
      </c>
      <c r="I44" s="61">
        <v>-1.4212003798651788E-2</v>
      </c>
      <c r="J44" s="62">
        <v>0.13437578124329139</v>
      </c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</row>
    <row r="45" spans="2:26">
      <c r="B45" s="14" t="s">
        <v>62</v>
      </c>
      <c r="C45" s="54">
        <v>-2.6478657268533382E-4</v>
      </c>
      <c r="D45" s="55">
        <v>6.4463717926765474E-2</v>
      </c>
      <c r="E45" s="61">
        <v>-6.4539165509148412E-3</v>
      </c>
      <c r="F45" s="62">
        <v>7.4055754210330546E-2</v>
      </c>
      <c r="G45" s="54">
        <v>-1.0526803759391174E-2</v>
      </c>
      <c r="H45" s="55">
        <v>7.4878202701647245E-2</v>
      </c>
      <c r="I45" s="61">
        <v>-3.9505633517470514E-3</v>
      </c>
      <c r="J45" s="62">
        <v>7.5574717183303539E-2</v>
      </c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</row>
    <row r="46" spans="2:26">
      <c r="B46" s="4" t="s">
        <v>7</v>
      </c>
      <c r="C46" s="54">
        <v>-3.6617082155257941E-4</v>
      </c>
      <c r="D46" s="55">
        <v>2.3997759324068012E-2</v>
      </c>
      <c r="E46" s="61">
        <v>-8.8154199977185076E-5</v>
      </c>
      <c r="F46" s="62">
        <v>2.1430726489101992E-2</v>
      </c>
      <c r="G46" s="54">
        <v>-1.0521322252788079E-3</v>
      </c>
      <c r="H46" s="55">
        <v>1.8264201406913715E-2</v>
      </c>
      <c r="I46" s="61">
        <v>-4.1240099280789606E-4</v>
      </c>
      <c r="J46" s="62">
        <v>1.6307195869154821E-2</v>
      </c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</row>
    <row r="47" spans="2:26">
      <c r="B47" s="4" t="s">
        <v>8</v>
      </c>
      <c r="C47" s="54">
        <v>4.5974866552302299E-3</v>
      </c>
      <c r="D47" s="55">
        <v>8.2061141634321003E-2</v>
      </c>
      <c r="E47" s="61">
        <v>1.4776658948407566E-2</v>
      </c>
      <c r="F47" s="62">
        <v>8.8078277181342188E-2</v>
      </c>
      <c r="G47" s="54">
        <v>1.3543038452251637E-2</v>
      </c>
      <c r="H47" s="55">
        <v>9.1637004209374429E-2</v>
      </c>
      <c r="I47" s="61">
        <v>1.5378761849277844E-2</v>
      </c>
      <c r="J47" s="62">
        <v>9.539998595513649E-2</v>
      </c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</row>
    <row r="48" spans="2:26">
      <c r="B48" s="4" t="s">
        <v>9</v>
      </c>
      <c r="C48" s="54">
        <v>-1.0489399155012685E-5</v>
      </c>
      <c r="D48" s="55">
        <v>2.6745024344539256E-4</v>
      </c>
      <c r="E48" s="61">
        <v>-1.2742310332364589E-5</v>
      </c>
      <c r="F48" s="62">
        <v>2.7445069292481332E-4</v>
      </c>
      <c r="G48" s="54">
        <v>-3.6295903800004784E-5</v>
      </c>
      <c r="H48" s="55">
        <v>2.8121541829925474E-4</v>
      </c>
      <c r="I48" s="61">
        <v>-1.9565740263352736E-4</v>
      </c>
      <c r="J48" s="62">
        <v>2.5385711603345191E-4</v>
      </c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</row>
    <row r="49" spans="2:26">
      <c r="B49" s="4" t="s">
        <v>10</v>
      </c>
      <c r="C49" s="54">
        <v>-6.1728887410946627E-3</v>
      </c>
      <c r="D49" s="55">
        <v>-3.5476346702429436E-4</v>
      </c>
      <c r="E49" s="61">
        <v>-3.1539680418675567E-2</v>
      </c>
      <c r="F49" s="62">
        <v>-3.5282273712880737E-3</v>
      </c>
      <c r="G49" s="54">
        <v>-3.6428025566348617E-2</v>
      </c>
      <c r="H49" s="55">
        <v>-3.7722685223479141E-3</v>
      </c>
      <c r="I49" s="61">
        <v>-3.7704654988215215E-2</v>
      </c>
      <c r="J49" s="62">
        <v>-5.1396092034112582E-3</v>
      </c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</row>
    <row r="50" spans="2:26">
      <c r="B50" s="4" t="s">
        <v>11</v>
      </c>
      <c r="C50" s="54">
        <v>5.4461398088581318E-5</v>
      </c>
      <c r="D50" s="55">
        <v>2.1430720282772963E-4</v>
      </c>
      <c r="E50" s="61">
        <v>-1.449153831237368E-4</v>
      </c>
      <c r="F50" s="62">
        <v>1.3769462992416855E-4</v>
      </c>
      <c r="G50" s="54">
        <v>-7.1953255137839004E-5</v>
      </c>
      <c r="H50" s="55">
        <v>1.7704824145481512E-4</v>
      </c>
      <c r="I50" s="61">
        <v>-6.8076726161893207E-5</v>
      </c>
      <c r="J50" s="62">
        <v>1.757190691499883E-4</v>
      </c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</row>
    <row r="51" spans="2:26">
      <c r="B51" s="4" t="s">
        <v>12</v>
      </c>
      <c r="C51" s="54">
        <v>0</v>
      </c>
      <c r="D51" s="55">
        <v>0</v>
      </c>
      <c r="E51" s="61">
        <v>0</v>
      </c>
      <c r="F51" s="62">
        <v>0</v>
      </c>
      <c r="G51" s="54">
        <v>0</v>
      </c>
      <c r="H51" s="55">
        <v>0</v>
      </c>
      <c r="I51" s="61">
        <v>0</v>
      </c>
      <c r="J51" s="62">
        <v>0</v>
      </c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</row>
    <row r="52" spans="2:26">
      <c r="B52" s="4" t="s">
        <v>13</v>
      </c>
      <c r="C52" s="54">
        <v>-8.9650945231303152E-4</v>
      </c>
      <c r="D52" s="55">
        <v>7.0107351538309839E-2</v>
      </c>
      <c r="E52" s="61">
        <v>-3.7183939080585393E-4</v>
      </c>
      <c r="F52" s="62">
        <v>7.0500826833733835E-2</v>
      </c>
      <c r="G52" s="54">
        <v>-9.401181307966374E-4</v>
      </c>
      <c r="H52" s="55">
        <v>7.1124326273970154E-2</v>
      </c>
      <c r="I52" s="61">
        <v>6.4578435086533591E-5</v>
      </c>
      <c r="J52" s="62">
        <v>7.2220052514892233E-2</v>
      </c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</row>
    <row r="53" spans="2:26">
      <c r="B53" s="4" t="s">
        <v>14</v>
      </c>
      <c r="C53" s="54">
        <v>6.2548356757637319E-7</v>
      </c>
      <c r="D53" s="55">
        <v>1.2462327832506422E-4</v>
      </c>
      <c r="E53" s="61">
        <v>1.4216708184009177E-6</v>
      </c>
      <c r="F53" s="62">
        <v>1.2202971660493599E-4</v>
      </c>
      <c r="G53" s="54">
        <v>8.4867842760335301E-7</v>
      </c>
      <c r="H53" s="55">
        <v>1.1515711894500141E-4</v>
      </c>
      <c r="I53" s="61">
        <v>1.2393875807693888E-6</v>
      </c>
      <c r="J53" s="62">
        <v>1.1008075191285735E-4</v>
      </c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</row>
    <row r="54" spans="2:26">
      <c r="B54" s="4" t="s">
        <v>15</v>
      </c>
      <c r="C54" s="54">
        <v>0</v>
      </c>
      <c r="D54" s="55">
        <v>0</v>
      </c>
      <c r="E54" s="61">
        <v>0</v>
      </c>
      <c r="F54" s="62">
        <v>0</v>
      </c>
      <c r="G54" s="54">
        <v>0</v>
      </c>
      <c r="H54" s="55">
        <v>0</v>
      </c>
      <c r="I54" s="61">
        <v>0</v>
      </c>
      <c r="J54" s="62">
        <v>0</v>
      </c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</row>
    <row r="55" spans="2:26">
      <c r="B55" s="4" t="s">
        <v>16</v>
      </c>
      <c r="C55" s="54">
        <v>6.8516570282486661E-4</v>
      </c>
      <c r="D55" s="55">
        <v>5.0345668148385585E-2</v>
      </c>
      <c r="E55" s="61">
        <v>3.2016004174369866E-3</v>
      </c>
      <c r="F55" s="62">
        <v>5.0936445812095769E-2</v>
      </c>
      <c r="G55" s="54">
        <v>4.2086141250096834E-3</v>
      </c>
      <c r="H55" s="55">
        <v>5.1569987112738871E-2</v>
      </c>
      <c r="I55" s="61">
        <v>6.2990881192348906E-3</v>
      </c>
      <c r="J55" s="62">
        <v>5.2283945309278879E-2</v>
      </c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</row>
    <row r="56" spans="2:26">
      <c r="B56" s="4" t="s">
        <v>17</v>
      </c>
      <c r="C56" s="54">
        <v>2.2560124607880429E-7</v>
      </c>
      <c r="D56" s="55">
        <v>4.5153821376157522E-7</v>
      </c>
      <c r="E56" s="61">
        <v>1.5172941213453309E-7</v>
      </c>
      <c r="F56" s="62">
        <v>2.7275697777408628E-6</v>
      </c>
      <c r="G56" s="54">
        <v>8.2825194312140275E-8</v>
      </c>
      <c r="H56" s="55">
        <v>2.4582284417581383E-6</v>
      </c>
      <c r="I56" s="61">
        <v>2.164807067428015E-8</v>
      </c>
      <c r="J56" s="62">
        <v>9.849287119627016E-7</v>
      </c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</row>
    <row r="57" spans="2:26">
      <c r="B57" s="5" t="s">
        <v>25</v>
      </c>
      <c r="C57" s="56">
        <v>-1.4328331193015242E-2</v>
      </c>
      <c r="D57" s="57">
        <v>1.0000000000000002</v>
      </c>
      <c r="E57" s="63">
        <v>-5.0790145945137755E-2</v>
      </c>
      <c r="F57" s="64">
        <v>1</v>
      </c>
      <c r="G57" s="56">
        <v>-6.7107470664380831E-2</v>
      </c>
      <c r="H57" s="57">
        <v>1</v>
      </c>
      <c r="I57" s="63">
        <v>-5.691567109109863E-2</v>
      </c>
      <c r="J57" s="64">
        <v>1</v>
      </c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</row>
    <row r="58" spans="2:26">
      <c r="B58" s="9" t="s">
        <v>24</v>
      </c>
      <c r="C58" s="58">
        <v>-40415.42</v>
      </c>
      <c r="D58" s="87"/>
      <c r="E58" s="65">
        <v>-139358.39999999999</v>
      </c>
      <c r="F58" s="87"/>
      <c r="G58" s="58">
        <v>-184948.12</v>
      </c>
      <c r="H58" s="87"/>
      <c r="I58" s="65">
        <v>-156414.5</v>
      </c>
      <c r="J58" s="87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</row>
    <row r="59" spans="2:26">
      <c r="B59" s="6"/>
      <c r="C59" s="94"/>
      <c r="D59" s="94"/>
      <c r="E59" s="94"/>
      <c r="F59" s="94"/>
      <c r="G59" s="94"/>
      <c r="H59" s="94"/>
      <c r="I59" s="94"/>
      <c r="J59" s="94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</row>
    <row r="60" spans="2:26">
      <c r="B60" s="3" t="s">
        <v>19</v>
      </c>
      <c r="C60" s="59">
        <v>-8.8444867309425655E-3</v>
      </c>
      <c r="D60" s="60">
        <v>0.72940771720212949</v>
      </c>
      <c r="E60" s="66">
        <v>-3.5424576627536182E-2</v>
      </c>
      <c r="F60" s="67">
        <v>0.72863257827995609</v>
      </c>
      <c r="G60" s="59">
        <v>-3.9216980696189618E-2</v>
      </c>
      <c r="H60" s="60">
        <v>0.73191769007715046</v>
      </c>
      <c r="I60" s="66">
        <v>-4.5549329449064972E-2</v>
      </c>
      <c r="J60" s="67">
        <v>0.73238359364302752</v>
      </c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</row>
    <row r="61" spans="2:26">
      <c r="B61" s="4" t="s">
        <v>20</v>
      </c>
      <c r="C61" s="54">
        <v>-5.4838444620726777E-3</v>
      </c>
      <c r="D61" s="55">
        <v>0.27059228279787051</v>
      </c>
      <c r="E61" s="61">
        <v>-1.5365569317601573E-2</v>
      </c>
      <c r="F61" s="62">
        <v>0.27136742172004397</v>
      </c>
      <c r="G61" s="54">
        <v>-2.7890489968191216E-2</v>
      </c>
      <c r="H61" s="55">
        <v>0.26808230992284965</v>
      </c>
      <c r="I61" s="61">
        <v>-1.1366341642033656E-2</v>
      </c>
      <c r="J61" s="62">
        <v>0.26761640635697254</v>
      </c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</row>
    <row r="62" spans="2:26">
      <c r="B62" s="5" t="s">
        <v>25</v>
      </c>
      <c r="C62" s="56">
        <v>-1.4328331193015242E-2</v>
      </c>
      <c r="D62" s="57">
        <v>1</v>
      </c>
      <c r="E62" s="63">
        <v>-5.0790145945137755E-2</v>
      </c>
      <c r="F62" s="64">
        <v>1</v>
      </c>
      <c r="G62" s="56">
        <v>-6.7107470664380831E-2</v>
      </c>
      <c r="H62" s="57">
        <v>1</v>
      </c>
      <c r="I62" s="63">
        <v>-5.691567109109863E-2</v>
      </c>
      <c r="J62" s="64">
        <v>1</v>
      </c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</row>
    <row r="63" spans="2:26">
      <c r="B63" s="6"/>
      <c r="C63" s="94"/>
      <c r="D63" s="94"/>
      <c r="E63" s="94"/>
      <c r="F63" s="94"/>
      <c r="G63" s="94"/>
      <c r="H63" s="94"/>
      <c r="I63" s="94"/>
      <c r="J63" s="94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</row>
    <row r="64" spans="2:26">
      <c r="B64" s="3" t="s">
        <v>21</v>
      </c>
      <c r="C64" s="59">
        <v>-7.7497609199949653E-3</v>
      </c>
      <c r="D64" s="60">
        <v>0.39939276115286759</v>
      </c>
      <c r="E64" s="66">
        <v>-3.1416348565493406E-2</v>
      </c>
      <c r="F64" s="67">
        <v>0.38851599496918787</v>
      </c>
      <c r="G64" s="59">
        <v>-4.0752319299929958E-2</v>
      </c>
      <c r="H64" s="60">
        <v>0.37814528306341916</v>
      </c>
      <c r="I64" s="66">
        <v>-3.3399414865039674E-2</v>
      </c>
      <c r="J64" s="67">
        <v>0.36986790727566965</v>
      </c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</row>
    <row r="65" spans="2:26">
      <c r="B65" s="4" t="s">
        <v>22</v>
      </c>
      <c r="C65" s="54">
        <v>-6.5785702730202771E-3</v>
      </c>
      <c r="D65" s="55">
        <v>0.60060723884713241</v>
      </c>
      <c r="E65" s="61">
        <v>-1.9373797379644352E-2</v>
      </c>
      <c r="F65" s="62">
        <v>0.61148400503081213</v>
      </c>
      <c r="G65" s="54">
        <v>-2.6355151364450873E-2</v>
      </c>
      <c r="H65" s="55">
        <v>0.62185471693658079</v>
      </c>
      <c r="I65" s="61">
        <v>-2.3516256226058956E-2</v>
      </c>
      <c r="J65" s="62">
        <v>0.63013209272433035</v>
      </c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</row>
    <row r="66" spans="2:26">
      <c r="B66" s="10" t="s">
        <v>25</v>
      </c>
      <c r="C66" s="56">
        <v>-1.4328331193015242E-2</v>
      </c>
      <c r="D66" s="57">
        <v>1</v>
      </c>
      <c r="E66" s="63">
        <v>-5.0790145945137755E-2</v>
      </c>
      <c r="F66" s="64">
        <v>1</v>
      </c>
      <c r="G66" s="56">
        <v>-6.7107470664380831E-2</v>
      </c>
      <c r="H66" s="57">
        <v>1</v>
      </c>
      <c r="I66" s="63">
        <v>-5.691567109109863E-2</v>
      </c>
      <c r="J66" s="64">
        <v>1</v>
      </c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</row>
    <row r="70" spans="2:26">
      <c r="B70" s="13"/>
    </row>
    <row r="73" spans="2:26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A1698"/>
  <sheetViews>
    <sheetView rightToLeft="1" topLeftCell="A166" zoomScale="90" zoomScaleNormal="90" workbookViewId="0">
      <selection activeCell="E166" sqref="E166"/>
    </sheetView>
  </sheetViews>
  <sheetFormatPr defaultRowHeight="14.25"/>
  <cols>
    <col min="1" max="1" width="10.125" style="39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2.5" customWidth="1"/>
    <col min="17" max="17" width="13.5" style="39" customWidth="1"/>
    <col min="22" max="22" width="9.625" customWidth="1"/>
  </cols>
  <sheetData>
    <row r="1" spans="1:27">
      <c r="A1" s="39">
        <v>1</v>
      </c>
      <c r="B1">
        <f>A1+1</f>
        <v>2</v>
      </c>
      <c r="C1" s="85">
        <f t="shared" ref="C1:F1" si="0">B1+1</f>
        <v>3</v>
      </c>
      <c r="D1">
        <f t="shared" si="0"/>
        <v>4</v>
      </c>
      <c r="E1">
        <f t="shared" si="0"/>
        <v>5</v>
      </c>
      <c r="F1">
        <f t="shared" si="0"/>
        <v>6</v>
      </c>
      <c r="G1" s="39">
        <v>1</v>
      </c>
      <c r="H1">
        <f>G1+1</f>
        <v>2</v>
      </c>
      <c r="I1">
        <f t="shared" ref="I1:L1" si="1">H1+1</f>
        <v>3</v>
      </c>
      <c r="J1">
        <f t="shared" si="1"/>
        <v>4</v>
      </c>
      <c r="K1">
        <f t="shared" si="1"/>
        <v>5</v>
      </c>
      <c r="L1">
        <f t="shared" si="1"/>
        <v>6</v>
      </c>
      <c r="M1" s="39">
        <v>1</v>
      </c>
      <c r="N1">
        <f>M1+1</f>
        <v>2</v>
      </c>
      <c r="O1">
        <f t="shared" ref="O1:R1" si="2">N1+1</f>
        <v>3</v>
      </c>
      <c r="P1">
        <f t="shared" si="2"/>
        <v>4</v>
      </c>
      <c r="Q1" s="39">
        <f t="shared" si="2"/>
        <v>5</v>
      </c>
      <c r="R1">
        <f t="shared" si="2"/>
        <v>6</v>
      </c>
    </row>
    <row r="2" spans="1:27" ht="28.5">
      <c r="A2" s="40" t="s">
        <v>87</v>
      </c>
      <c r="B2" s="22" t="s">
        <v>85</v>
      </c>
      <c r="C2" s="22" t="s">
        <v>86</v>
      </c>
      <c r="D2" s="22" t="s">
        <v>971</v>
      </c>
      <c r="E2" s="22" t="s">
        <v>1230</v>
      </c>
      <c r="F2" s="22" t="s">
        <v>90</v>
      </c>
      <c r="G2" s="40" t="s">
        <v>87</v>
      </c>
      <c r="H2" s="22" t="s">
        <v>85</v>
      </c>
      <c r="I2" s="22" t="s">
        <v>86</v>
      </c>
      <c r="J2" s="22" t="s">
        <v>88</v>
      </c>
      <c r="K2" s="22" t="s">
        <v>89</v>
      </c>
      <c r="L2" s="22" t="s">
        <v>90</v>
      </c>
      <c r="M2" s="40" t="s">
        <v>87</v>
      </c>
      <c r="N2" s="22" t="s">
        <v>85</v>
      </c>
      <c r="O2" s="22" t="s">
        <v>86</v>
      </c>
      <c r="P2" s="22" t="s">
        <v>88</v>
      </c>
      <c r="Q2" s="40" t="s">
        <v>89</v>
      </c>
      <c r="R2" s="22" t="s">
        <v>90</v>
      </c>
    </row>
    <row r="3" spans="1:27" ht="25.5">
      <c r="A3" s="41">
        <v>7011</v>
      </c>
      <c r="B3" s="42" t="s">
        <v>91</v>
      </c>
      <c r="C3" s="42" t="s">
        <v>1231</v>
      </c>
      <c r="D3" s="42" t="s">
        <v>912</v>
      </c>
      <c r="E3" s="42" t="s">
        <v>913</v>
      </c>
      <c r="F3" s="43" t="s">
        <v>972</v>
      </c>
      <c r="G3" s="86">
        <v>14029</v>
      </c>
      <c r="H3" s="86" t="s">
        <v>91</v>
      </c>
      <c r="I3" s="86" t="s">
        <v>1095</v>
      </c>
      <c r="J3" s="86" t="s">
        <v>828</v>
      </c>
      <c r="K3" s="86" t="s">
        <v>829</v>
      </c>
      <c r="L3" s="86" t="s">
        <v>94</v>
      </c>
      <c r="M3" s="46">
        <v>14059</v>
      </c>
      <c r="N3" s="47" t="s">
        <v>91</v>
      </c>
      <c r="O3" s="47" t="s">
        <v>997</v>
      </c>
      <c r="P3" s="47" t="s">
        <v>998</v>
      </c>
      <c r="Q3" s="47" t="s">
        <v>103</v>
      </c>
      <c r="R3" s="47" t="s">
        <v>195</v>
      </c>
      <c r="T3" s="24" t="s">
        <v>966</v>
      </c>
      <c r="V3" s="28" t="str">
        <f>RIGHT(U4,2)</f>
        <v>22</v>
      </c>
      <c r="W3" s="28">
        <f>VLOOKUP(הנחיות!B22,U5:V9,2,0)</f>
        <v>4</v>
      </c>
    </row>
    <row r="4" spans="1:27" ht="25.5">
      <c r="A4" s="44">
        <v>14011</v>
      </c>
      <c r="B4" s="42" t="s">
        <v>91</v>
      </c>
      <c r="C4" s="45" t="s">
        <v>1232</v>
      </c>
      <c r="D4" s="45" t="s">
        <v>904</v>
      </c>
      <c r="E4" s="45" t="s">
        <v>905</v>
      </c>
      <c r="F4" s="43" t="s">
        <v>972</v>
      </c>
      <c r="G4" s="86">
        <v>14027</v>
      </c>
      <c r="H4" s="86" t="s">
        <v>91</v>
      </c>
      <c r="I4" s="86" t="s">
        <v>1096</v>
      </c>
      <c r="J4" s="86" t="s">
        <v>828</v>
      </c>
      <c r="K4" s="86" t="s">
        <v>829</v>
      </c>
      <c r="L4" s="86" t="s">
        <v>94</v>
      </c>
      <c r="M4" s="48">
        <v>14060</v>
      </c>
      <c r="N4" s="49" t="s">
        <v>91</v>
      </c>
      <c r="O4" s="49" t="s">
        <v>999</v>
      </c>
      <c r="P4" s="49" t="s">
        <v>998</v>
      </c>
      <c r="Q4" s="49" t="s">
        <v>103</v>
      </c>
      <c r="R4" s="49" t="s">
        <v>195</v>
      </c>
      <c r="T4" s="30" t="s">
        <v>995</v>
      </c>
      <c r="U4" s="29">
        <f>הנחיות!B19</f>
        <v>2022</v>
      </c>
      <c r="Y4" t="s">
        <v>976</v>
      </c>
    </row>
    <row r="5" spans="1:27" ht="25.5">
      <c r="A5" s="41">
        <v>17010</v>
      </c>
      <c r="B5" s="42" t="s">
        <v>91</v>
      </c>
      <c r="C5" s="42" t="s">
        <v>1233</v>
      </c>
      <c r="D5" s="42" t="s">
        <v>897</v>
      </c>
      <c r="E5" s="42" t="s">
        <v>898</v>
      </c>
      <c r="F5" s="43" t="s">
        <v>972</v>
      </c>
      <c r="G5" s="86">
        <v>14028</v>
      </c>
      <c r="H5" s="86" t="s">
        <v>91</v>
      </c>
      <c r="I5" s="86" t="s">
        <v>1097</v>
      </c>
      <c r="J5" s="86" t="s">
        <v>828</v>
      </c>
      <c r="K5" s="86" t="s">
        <v>829</v>
      </c>
      <c r="L5" s="86" t="s">
        <v>94</v>
      </c>
      <c r="M5" s="46">
        <v>14058</v>
      </c>
      <c r="N5" s="47" t="s">
        <v>91</v>
      </c>
      <c r="O5" s="47" t="s">
        <v>1000</v>
      </c>
      <c r="P5" s="47" t="s">
        <v>998</v>
      </c>
      <c r="Q5" s="47" t="s">
        <v>103</v>
      </c>
      <c r="R5" s="47" t="s">
        <v>195</v>
      </c>
      <c r="T5" s="24">
        <v>2021</v>
      </c>
      <c r="U5" s="29" t="s">
        <v>996</v>
      </c>
      <c r="W5" t="s">
        <v>967</v>
      </c>
      <c r="Y5" t="s">
        <v>994</v>
      </c>
      <c r="Z5" t="s">
        <v>992</v>
      </c>
      <c r="AA5" t="s">
        <v>993</v>
      </c>
    </row>
    <row r="6" spans="1:27" ht="25.5">
      <c r="A6" s="44">
        <v>17011</v>
      </c>
      <c r="B6" s="42" t="s">
        <v>91</v>
      </c>
      <c r="C6" s="45" t="s">
        <v>1234</v>
      </c>
      <c r="D6" s="45" t="s">
        <v>897</v>
      </c>
      <c r="E6" s="45" t="s">
        <v>898</v>
      </c>
      <c r="F6" s="43" t="s">
        <v>972</v>
      </c>
      <c r="G6" s="86">
        <v>13711</v>
      </c>
      <c r="H6" s="86" t="s">
        <v>91</v>
      </c>
      <c r="I6" s="86" t="s">
        <v>1098</v>
      </c>
      <c r="J6" s="86" t="s">
        <v>526</v>
      </c>
      <c r="K6" s="86" t="s">
        <v>527</v>
      </c>
      <c r="L6" s="86" t="s">
        <v>94</v>
      </c>
      <c r="M6" s="48">
        <v>14061</v>
      </c>
      <c r="N6" s="49" t="s">
        <v>91</v>
      </c>
      <c r="O6" s="49" t="s">
        <v>1001</v>
      </c>
      <c r="P6" s="49" t="s">
        <v>998</v>
      </c>
      <c r="Q6" s="49" t="s">
        <v>103</v>
      </c>
      <c r="R6" s="49" t="s">
        <v>195</v>
      </c>
      <c r="T6" s="24">
        <f t="shared" ref="T6:T20" si="3">T5+1</f>
        <v>2022</v>
      </c>
      <c r="U6" s="31" t="str">
        <f>CONCATENATE($W$5,RIGHT($U$4,2))</f>
        <v>31.03.22</v>
      </c>
      <c r="V6">
        <v>1</v>
      </c>
      <c r="W6" t="s">
        <v>968</v>
      </c>
      <c r="Y6" t="s">
        <v>972</v>
      </c>
      <c r="Z6" t="s">
        <v>973</v>
      </c>
      <c r="AA6" t="s">
        <v>977</v>
      </c>
    </row>
    <row r="7" spans="1:27" ht="38.25">
      <c r="A7" s="44">
        <v>18011</v>
      </c>
      <c r="B7" s="42" t="s">
        <v>91</v>
      </c>
      <c r="C7" s="45" t="s">
        <v>1235</v>
      </c>
      <c r="D7" s="45" t="s">
        <v>1228</v>
      </c>
      <c r="E7" s="45" t="s">
        <v>915</v>
      </c>
      <c r="F7" s="43" t="s">
        <v>972</v>
      </c>
      <c r="G7" s="86">
        <v>13680</v>
      </c>
      <c r="H7" s="86" t="s">
        <v>91</v>
      </c>
      <c r="I7" s="86" t="s">
        <v>1099</v>
      </c>
      <c r="J7" s="86" t="s">
        <v>294</v>
      </c>
      <c r="K7" s="86" t="s">
        <v>295</v>
      </c>
      <c r="L7" s="86" t="s">
        <v>94</v>
      </c>
      <c r="M7" s="46">
        <v>14045</v>
      </c>
      <c r="N7" s="47" t="s">
        <v>91</v>
      </c>
      <c r="O7" s="47" t="s">
        <v>1002</v>
      </c>
      <c r="P7" s="47" t="s">
        <v>998</v>
      </c>
      <c r="Q7" s="47" t="s">
        <v>103</v>
      </c>
      <c r="R7" s="47" t="s">
        <v>195</v>
      </c>
      <c r="T7" s="24">
        <f t="shared" si="3"/>
        <v>2023</v>
      </c>
      <c r="U7" s="31" t="str">
        <f>CONCATENATE($W$6,RIGHT($U$4,2))</f>
        <v>30.06.22</v>
      </c>
      <c r="V7">
        <v>2</v>
      </c>
      <c r="W7" t="s">
        <v>969</v>
      </c>
      <c r="Y7" t="s">
        <v>94</v>
      </c>
      <c r="Z7" t="s">
        <v>974</v>
      </c>
      <c r="AA7" t="s">
        <v>978</v>
      </c>
    </row>
    <row r="8" spans="1:27" ht="25.5">
      <c r="A8" s="41">
        <v>35011</v>
      </c>
      <c r="B8" s="42" t="s">
        <v>91</v>
      </c>
      <c r="C8" s="42" t="s">
        <v>1236</v>
      </c>
      <c r="D8" s="42" t="s">
        <v>899</v>
      </c>
      <c r="E8" s="42" t="s">
        <v>900</v>
      </c>
      <c r="F8" s="43" t="s">
        <v>972</v>
      </c>
      <c r="G8" s="86">
        <v>12905</v>
      </c>
      <c r="H8" s="86" t="s">
        <v>91</v>
      </c>
      <c r="I8" s="86" t="s">
        <v>1100</v>
      </c>
      <c r="J8" s="86" t="s">
        <v>294</v>
      </c>
      <c r="K8" s="86" t="s">
        <v>295</v>
      </c>
      <c r="L8" s="86" t="s">
        <v>94</v>
      </c>
      <c r="M8" s="48">
        <v>14046</v>
      </c>
      <c r="N8" s="49" t="s">
        <v>91</v>
      </c>
      <c r="O8" s="49" t="s">
        <v>1003</v>
      </c>
      <c r="P8" s="49" t="s">
        <v>998</v>
      </c>
      <c r="Q8" s="49" t="s">
        <v>103</v>
      </c>
      <c r="R8" s="49" t="s">
        <v>195</v>
      </c>
      <c r="T8" s="24">
        <f t="shared" si="3"/>
        <v>2024</v>
      </c>
      <c r="U8" s="31" t="str">
        <f>CONCATENATE($W$7,RIGHT($U$4,2))</f>
        <v>30.09.22</v>
      </c>
      <c r="V8">
        <v>3</v>
      </c>
      <c r="W8" t="s">
        <v>970</v>
      </c>
      <c r="Y8" t="s">
        <v>195</v>
      </c>
      <c r="Z8" t="s">
        <v>975</v>
      </c>
      <c r="AA8" t="s">
        <v>979</v>
      </c>
    </row>
    <row r="9" spans="1:27" ht="25.5">
      <c r="A9" s="44">
        <v>46011</v>
      </c>
      <c r="B9" s="42" t="s">
        <v>91</v>
      </c>
      <c r="C9" s="45" t="s">
        <v>1237</v>
      </c>
      <c r="D9" s="45" t="s">
        <v>901</v>
      </c>
      <c r="E9" s="45" t="s">
        <v>902</v>
      </c>
      <c r="F9" s="43" t="s">
        <v>972</v>
      </c>
      <c r="G9" s="86">
        <v>11980</v>
      </c>
      <c r="H9" s="86" t="s">
        <v>91</v>
      </c>
      <c r="I9" s="86" t="s">
        <v>1101</v>
      </c>
      <c r="J9" s="86" t="s">
        <v>92</v>
      </c>
      <c r="K9" s="86" t="s">
        <v>93</v>
      </c>
      <c r="L9" s="86" t="s">
        <v>94</v>
      </c>
      <c r="M9" s="46">
        <v>14047</v>
      </c>
      <c r="N9" s="47" t="s">
        <v>91</v>
      </c>
      <c r="O9" s="47" t="s">
        <v>1004</v>
      </c>
      <c r="P9" s="47" t="s">
        <v>998</v>
      </c>
      <c r="Q9" s="47" t="s">
        <v>103</v>
      </c>
      <c r="R9" s="47" t="s">
        <v>195</v>
      </c>
      <c r="T9" s="24">
        <f t="shared" si="3"/>
        <v>2025</v>
      </c>
      <c r="U9" s="31" t="str">
        <f>CONCATENATE($W$8,RIGHT($U$4,2))</f>
        <v>31.12.22</v>
      </c>
      <c r="V9">
        <v>4</v>
      </c>
    </row>
    <row r="10" spans="1:27" ht="25.5">
      <c r="A10" s="41">
        <v>259010</v>
      </c>
      <c r="B10" s="42" t="s">
        <v>91</v>
      </c>
      <c r="C10" s="42" t="s">
        <v>1238</v>
      </c>
      <c r="D10" s="42" t="s">
        <v>890</v>
      </c>
      <c r="E10" s="42" t="s">
        <v>891</v>
      </c>
      <c r="F10" s="43" t="s">
        <v>972</v>
      </c>
      <c r="G10" s="86">
        <v>11979</v>
      </c>
      <c r="H10" s="86" t="s">
        <v>91</v>
      </c>
      <c r="I10" s="86" t="s">
        <v>1102</v>
      </c>
      <c r="J10" s="86" t="s">
        <v>92</v>
      </c>
      <c r="K10" s="86" t="s">
        <v>93</v>
      </c>
      <c r="L10" s="86" t="s">
        <v>94</v>
      </c>
      <c r="M10" s="48">
        <v>14048</v>
      </c>
      <c r="N10" s="49" t="s">
        <v>91</v>
      </c>
      <c r="O10" s="49" t="s">
        <v>1005</v>
      </c>
      <c r="P10" s="49" t="s">
        <v>998</v>
      </c>
      <c r="Q10" s="49" t="s">
        <v>103</v>
      </c>
      <c r="R10" s="49" t="s">
        <v>195</v>
      </c>
      <c r="T10" s="24">
        <f t="shared" si="3"/>
        <v>2026</v>
      </c>
      <c r="V10">
        <f>V6</f>
        <v>1</v>
      </c>
    </row>
    <row r="11" spans="1:27" ht="25.5">
      <c r="A11" s="44">
        <v>259011</v>
      </c>
      <c r="B11" s="42" t="s">
        <v>91</v>
      </c>
      <c r="C11" s="45" t="s">
        <v>1239</v>
      </c>
      <c r="D11" s="45" t="s">
        <v>890</v>
      </c>
      <c r="E11" s="45" t="s">
        <v>891</v>
      </c>
      <c r="F11" s="43" t="s">
        <v>972</v>
      </c>
      <c r="G11" s="86">
        <v>11981</v>
      </c>
      <c r="H11" s="86" t="s">
        <v>91</v>
      </c>
      <c r="I11" s="86" t="s">
        <v>1103</v>
      </c>
      <c r="J11" s="86" t="s">
        <v>92</v>
      </c>
      <c r="K11" s="86" t="s">
        <v>93</v>
      </c>
      <c r="L11" s="86" t="s">
        <v>94</v>
      </c>
      <c r="M11" s="46">
        <v>14049</v>
      </c>
      <c r="N11" s="47" t="s">
        <v>91</v>
      </c>
      <c r="O11" s="47" t="s">
        <v>1006</v>
      </c>
      <c r="P11" s="47" t="s">
        <v>998</v>
      </c>
      <c r="Q11" s="47" t="s">
        <v>103</v>
      </c>
      <c r="R11" s="47" t="s">
        <v>195</v>
      </c>
      <c r="T11" s="24">
        <f t="shared" si="3"/>
        <v>2027</v>
      </c>
      <c r="U11" s="31"/>
      <c r="V11">
        <f t="shared" ref="V11:V21" si="4">V7</f>
        <v>2</v>
      </c>
    </row>
    <row r="12" spans="1:27" ht="25.5">
      <c r="A12" s="44">
        <v>11404</v>
      </c>
      <c r="B12" s="42" t="s">
        <v>91</v>
      </c>
      <c r="C12" s="45" t="s">
        <v>952</v>
      </c>
      <c r="D12" s="45" t="s">
        <v>890</v>
      </c>
      <c r="E12" s="45" t="s">
        <v>891</v>
      </c>
      <c r="F12" s="43" t="s">
        <v>972</v>
      </c>
      <c r="G12" s="86">
        <v>11950</v>
      </c>
      <c r="H12" s="86" t="s">
        <v>91</v>
      </c>
      <c r="I12" s="86" t="s">
        <v>1104</v>
      </c>
      <c r="J12" s="86" t="s">
        <v>92</v>
      </c>
      <c r="K12" s="86" t="s">
        <v>93</v>
      </c>
      <c r="L12" s="86" t="s">
        <v>94</v>
      </c>
      <c r="M12" s="48">
        <v>14050</v>
      </c>
      <c r="N12" s="49" t="s">
        <v>91</v>
      </c>
      <c r="O12" s="49" t="s">
        <v>1007</v>
      </c>
      <c r="P12" s="49" t="s">
        <v>998</v>
      </c>
      <c r="Q12" s="49" t="s">
        <v>103</v>
      </c>
      <c r="R12" s="49" t="s">
        <v>195</v>
      </c>
      <c r="T12" s="24">
        <f t="shared" si="3"/>
        <v>2028</v>
      </c>
      <c r="U12" s="31"/>
      <c r="V12">
        <f t="shared" si="4"/>
        <v>3</v>
      </c>
    </row>
    <row r="13" spans="1:27" ht="25.5">
      <c r="A13" s="41">
        <v>196</v>
      </c>
      <c r="B13" s="42" t="s">
        <v>91</v>
      </c>
      <c r="C13" s="42" t="s">
        <v>903</v>
      </c>
      <c r="D13" s="42" t="s">
        <v>890</v>
      </c>
      <c r="E13" s="42" t="s">
        <v>891</v>
      </c>
      <c r="F13" s="43" t="s">
        <v>972</v>
      </c>
      <c r="G13" s="86">
        <v>11948</v>
      </c>
      <c r="H13" s="86" t="s">
        <v>91</v>
      </c>
      <c r="I13" s="86" t="s">
        <v>1105</v>
      </c>
      <c r="J13" s="86" t="s">
        <v>92</v>
      </c>
      <c r="K13" s="86" t="s">
        <v>93</v>
      </c>
      <c r="L13" s="86" t="s">
        <v>94</v>
      </c>
      <c r="M13" s="46">
        <v>14039</v>
      </c>
      <c r="N13" s="47" t="s">
        <v>91</v>
      </c>
      <c r="O13" s="47" t="s">
        <v>1008</v>
      </c>
      <c r="P13" s="47" t="s">
        <v>998</v>
      </c>
      <c r="Q13" s="47" t="s">
        <v>103</v>
      </c>
      <c r="R13" s="47" t="s">
        <v>195</v>
      </c>
      <c r="T13" s="24">
        <f t="shared" si="3"/>
        <v>2029</v>
      </c>
      <c r="U13" s="31"/>
      <c r="V13">
        <f t="shared" si="4"/>
        <v>4</v>
      </c>
    </row>
    <row r="14" spans="1:27" ht="25.5">
      <c r="A14" s="44">
        <v>7012</v>
      </c>
      <c r="B14" s="42" t="s">
        <v>91</v>
      </c>
      <c r="C14" s="45" t="s">
        <v>1240</v>
      </c>
      <c r="D14" s="45" t="s">
        <v>912</v>
      </c>
      <c r="E14" s="45" t="s">
        <v>913</v>
      </c>
      <c r="F14" s="43" t="s">
        <v>972</v>
      </c>
      <c r="G14" s="86">
        <v>11949</v>
      </c>
      <c r="H14" s="86" t="s">
        <v>91</v>
      </c>
      <c r="I14" s="86" t="s">
        <v>1106</v>
      </c>
      <c r="J14" s="86" t="s">
        <v>92</v>
      </c>
      <c r="K14" s="86" t="s">
        <v>93</v>
      </c>
      <c r="L14" s="86" t="s">
        <v>94</v>
      </c>
      <c r="M14" s="48">
        <v>14038</v>
      </c>
      <c r="N14" s="49" t="s">
        <v>91</v>
      </c>
      <c r="O14" s="49" t="s">
        <v>1009</v>
      </c>
      <c r="P14" s="49" t="s">
        <v>998</v>
      </c>
      <c r="Q14" s="49" t="s">
        <v>103</v>
      </c>
      <c r="R14" s="49" t="s">
        <v>195</v>
      </c>
      <c r="T14" s="24">
        <f t="shared" si="3"/>
        <v>2030</v>
      </c>
      <c r="U14" s="31"/>
      <c r="V14">
        <f t="shared" si="4"/>
        <v>1</v>
      </c>
    </row>
    <row r="15" spans="1:27" ht="25.5">
      <c r="A15" s="41">
        <v>11403</v>
      </c>
      <c r="B15" s="42" t="s">
        <v>91</v>
      </c>
      <c r="C15" s="42" t="s">
        <v>894</v>
      </c>
      <c r="D15" s="42" t="s">
        <v>890</v>
      </c>
      <c r="E15" s="42" t="s">
        <v>891</v>
      </c>
      <c r="F15" s="43" t="s">
        <v>972</v>
      </c>
      <c r="G15" s="86">
        <v>11946</v>
      </c>
      <c r="H15" s="86" t="s">
        <v>91</v>
      </c>
      <c r="I15" s="86" t="s">
        <v>1107</v>
      </c>
      <c r="J15" s="86" t="s">
        <v>92</v>
      </c>
      <c r="K15" s="86" t="s">
        <v>93</v>
      </c>
      <c r="L15" s="86" t="s">
        <v>94</v>
      </c>
      <c r="M15" s="46">
        <v>14037</v>
      </c>
      <c r="N15" s="47" t="s">
        <v>91</v>
      </c>
      <c r="O15" s="47" t="s">
        <v>1010</v>
      </c>
      <c r="P15" s="47" t="s">
        <v>998</v>
      </c>
      <c r="Q15" s="47" t="s">
        <v>103</v>
      </c>
      <c r="R15" s="47" t="s">
        <v>195</v>
      </c>
      <c r="T15" s="24">
        <f t="shared" si="3"/>
        <v>2031</v>
      </c>
      <c r="U15" s="31"/>
      <c r="V15">
        <f t="shared" si="4"/>
        <v>2</v>
      </c>
    </row>
    <row r="16" spans="1:27" ht="25.5">
      <c r="A16" s="44">
        <v>14012</v>
      </c>
      <c r="B16" s="42" t="s">
        <v>91</v>
      </c>
      <c r="C16" s="45" t="s">
        <v>1241</v>
      </c>
      <c r="D16" s="45" t="s">
        <v>904</v>
      </c>
      <c r="E16" s="45" t="s">
        <v>905</v>
      </c>
      <c r="F16" s="43" t="s">
        <v>972</v>
      </c>
      <c r="G16" s="86">
        <v>11945</v>
      </c>
      <c r="H16" s="86" t="s">
        <v>91</v>
      </c>
      <c r="I16" s="86" t="s">
        <v>1108</v>
      </c>
      <c r="J16" s="86" t="s">
        <v>92</v>
      </c>
      <c r="K16" s="86" t="s">
        <v>93</v>
      </c>
      <c r="L16" s="86" t="s">
        <v>94</v>
      </c>
      <c r="M16" s="48">
        <v>14040</v>
      </c>
      <c r="N16" s="49" t="s">
        <v>91</v>
      </c>
      <c r="O16" s="49" t="s">
        <v>1011</v>
      </c>
      <c r="P16" s="49" t="s">
        <v>998</v>
      </c>
      <c r="Q16" s="49" t="s">
        <v>103</v>
      </c>
      <c r="R16" s="49" t="s">
        <v>195</v>
      </c>
      <c r="T16" s="24">
        <f t="shared" si="3"/>
        <v>2032</v>
      </c>
      <c r="U16" s="31"/>
      <c r="V16">
        <f t="shared" si="4"/>
        <v>3</v>
      </c>
    </row>
    <row r="17" spans="1:22" ht="25.5">
      <c r="A17" s="41">
        <v>17012</v>
      </c>
      <c r="B17" s="42" t="s">
        <v>91</v>
      </c>
      <c r="C17" s="42" t="s">
        <v>1242</v>
      </c>
      <c r="D17" s="42" t="s">
        <v>897</v>
      </c>
      <c r="E17" s="42" t="s">
        <v>898</v>
      </c>
      <c r="F17" s="43" t="s">
        <v>972</v>
      </c>
      <c r="G17" s="86">
        <v>11944</v>
      </c>
      <c r="H17" s="86" t="s">
        <v>91</v>
      </c>
      <c r="I17" s="86" t="s">
        <v>1109</v>
      </c>
      <c r="J17" s="86" t="s">
        <v>92</v>
      </c>
      <c r="K17" s="86" t="s">
        <v>93</v>
      </c>
      <c r="L17" s="86" t="s">
        <v>94</v>
      </c>
      <c r="M17" s="46">
        <v>14057</v>
      </c>
      <c r="N17" s="47" t="s">
        <v>91</v>
      </c>
      <c r="O17" s="47" t="s">
        <v>1012</v>
      </c>
      <c r="P17" s="47" t="s">
        <v>998</v>
      </c>
      <c r="Q17" s="47" t="s">
        <v>103</v>
      </c>
      <c r="R17" s="47" t="s">
        <v>195</v>
      </c>
      <c r="T17" s="24">
        <f t="shared" si="3"/>
        <v>2033</v>
      </c>
      <c r="U17" s="31"/>
      <c r="V17">
        <f t="shared" si="4"/>
        <v>4</v>
      </c>
    </row>
    <row r="18" spans="1:22" ht="38.25">
      <c r="A18" s="44">
        <v>18012</v>
      </c>
      <c r="B18" s="42" t="s">
        <v>91</v>
      </c>
      <c r="C18" s="45" t="s">
        <v>1243</v>
      </c>
      <c r="D18" s="45" t="s">
        <v>1228</v>
      </c>
      <c r="E18" s="45" t="s">
        <v>915</v>
      </c>
      <c r="F18" s="43" t="s">
        <v>972</v>
      </c>
      <c r="G18" s="86">
        <v>11943</v>
      </c>
      <c r="H18" s="86" t="s">
        <v>91</v>
      </c>
      <c r="I18" s="86" t="s">
        <v>1110</v>
      </c>
      <c r="J18" s="86" t="s">
        <v>92</v>
      </c>
      <c r="K18" s="86" t="s">
        <v>93</v>
      </c>
      <c r="L18" s="86" t="s">
        <v>94</v>
      </c>
      <c r="M18" s="48">
        <v>14043</v>
      </c>
      <c r="N18" s="49" t="s">
        <v>91</v>
      </c>
      <c r="O18" s="49" t="s">
        <v>1007</v>
      </c>
      <c r="P18" s="49" t="s">
        <v>998</v>
      </c>
      <c r="Q18" s="49" t="s">
        <v>103</v>
      </c>
      <c r="R18" s="49" t="s">
        <v>195</v>
      </c>
      <c r="T18" s="24">
        <f t="shared" si="3"/>
        <v>2034</v>
      </c>
      <c r="U18" s="31"/>
      <c r="V18">
        <f t="shared" si="4"/>
        <v>1</v>
      </c>
    </row>
    <row r="19" spans="1:22" ht="25.5">
      <c r="A19" s="41">
        <v>35012</v>
      </c>
      <c r="B19" s="42" t="s">
        <v>91</v>
      </c>
      <c r="C19" s="42" t="s">
        <v>1244</v>
      </c>
      <c r="D19" s="42" t="s">
        <v>899</v>
      </c>
      <c r="E19" s="42" t="s">
        <v>900</v>
      </c>
      <c r="F19" s="43" t="s">
        <v>972</v>
      </c>
      <c r="G19" s="86">
        <v>11942</v>
      </c>
      <c r="H19" s="86" t="s">
        <v>91</v>
      </c>
      <c r="I19" s="86" t="s">
        <v>1111</v>
      </c>
      <c r="J19" s="86" t="s">
        <v>92</v>
      </c>
      <c r="K19" s="86" t="s">
        <v>93</v>
      </c>
      <c r="L19" s="86" t="s">
        <v>94</v>
      </c>
      <c r="M19" s="46">
        <v>14054</v>
      </c>
      <c r="N19" s="47" t="s">
        <v>91</v>
      </c>
      <c r="O19" s="47" t="s">
        <v>1013</v>
      </c>
      <c r="P19" s="47" t="s">
        <v>998</v>
      </c>
      <c r="Q19" s="47" t="s">
        <v>103</v>
      </c>
      <c r="R19" s="47" t="s">
        <v>195</v>
      </c>
      <c r="T19" s="24">
        <f t="shared" si="3"/>
        <v>2035</v>
      </c>
      <c r="U19" s="31"/>
      <c r="V19">
        <f t="shared" si="4"/>
        <v>2</v>
      </c>
    </row>
    <row r="20" spans="1:22" ht="25.5">
      <c r="A20" s="44">
        <v>46012</v>
      </c>
      <c r="B20" s="42" t="s">
        <v>91</v>
      </c>
      <c r="C20" s="45" t="s">
        <v>1245</v>
      </c>
      <c r="D20" s="45" t="s">
        <v>901</v>
      </c>
      <c r="E20" s="45" t="s">
        <v>902</v>
      </c>
      <c r="F20" s="43" t="s">
        <v>972</v>
      </c>
      <c r="G20" s="86">
        <v>11947</v>
      </c>
      <c r="H20" s="86" t="s">
        <v>91</v>
      </c>
      <c r="I20" s="86" t="s">
        <v>1112</v>
      </c>
      <c r="J20" s="86" t="s">
        <v>92</v>
      </c>
      <c r="K20" s="86" t="s">
        <v>93</v>
      </c>
      <c r="L20" s="86" t="s">
        <v>94</v>
      </c>
      <c r="M20" s="48">
        <v>14055</v>
      </c>
      <c r="N20" s="49" t="s">
        <v>91</v>
      </c>
      <c r="O20" s="49" t="s">
        <v>1014</v>
      </c>
      <c r="P20" s="49" t="s">
        <v>998</v>
      </c>
      <c r="Q20" s="49" t="s">
        <v>103</v>
      </c>
      <c r="R20" s="49" t="s">
        <v>195</v>
      </c>
      <c r="T20" s="24">
        <f t="shared" si="3"/>
        <v>2036</v>
      </c>
      <c r="U20" s="31"/>
      <c r="V20">
        <f t="shared" si="4"/>
        <v>3</v>
      </c>
    </row>
    <row r="21" spans="1:22" ht="25.5">
      <c r="A21" s="44">
        <v>259012</v>
      </c>
      <c r="B21" s="42" t="s">
        <v>91</v>
      </c>
      <c r="C21" s="45" t="s">
        <v>1246</v>
      </c>
      <c r="D21" s="45" t="s">
        <v>890</v>
      </c>
      <c r="E21" s="45" t="s">
        <v>891</v>
      </c>
      <c r="F21" s="43" t="s">
        <v>972</v>
      </c>
      <c r="G21" s="86">
        <v>11937</v>
      </c>
      <c r="H21" s="86" t="s">
        <v>91</v>
      </c>
      <c r="I21" s="86" t="s">
        <v>1113</v>
      </c>
      <c r="J21" s="86" t="s">
        <v>92</v>
      </c>
      <c r="K21" s="86" t="s">
        <v>93</v>
      </c>
      <c r="L21" s="86" t="s">
        <v>94</v>
      </c>
      <c r="M21" s="48">
        <v>14056</v>
      </c>
      <c r="N21" s="49" t="s">
        <v>91</v>
      </c>
      <c r="O21" s="49" t="s">
        <v>1015</v>
      </c>
      <c r="P21" s="49" t="s">
        <v>998</v>
      </c>
      <c r="Q21" s="49" t="s">
        <v>103</v>
      </c>
      <c r="R21" s="49" t="s">
        <v>195</v>
      </c>
      <c r="U21" s="31"/>
      <c r="V21">
        <f t="shared" si="4"/>
        <v>4</v>
      </c>
    </row>
    <row r="22" spans="1:22" ht="25.5">
      <c r="A22" s="44">
        <v>11341</v>
      </c>
      <c r="B22" s="42" t="s">
        <v>91</v>
      </c>
      <c r="C22" s="45" t="s">
        <v>1247</v>
      </c>
      <c r="D22" s="45" t="s">
        <v>904</v>
      </c>
      <c r="E22" s="45" t="s">
        <v>905</v>
      </c>
      <c r="F22" s="43" t="s">
        <v>972</v>
      </c>
      <c r="G22" s="86">
        <v>11933</v>
      </c>
      <c r="H22" s="86" t="s">
        <v>91</v>
      </c>
      <c r="I22" s="86" t="s">
        <v>1114</v>
      </c>
      <c r="J22" s="86" t="s">
        <v>92</v>
      </c>
      <c r="K22" s="86" t="s">
        <v>93</v>
      </c>
      <c r="L22" s="86" t="s">
        <v>94</v>
      </c>
      <c r="M22" s="46">
        <v>14042</v>
      </c>
      <c r="N22" s="47" t="s">
        <v>91</v>
      </c>
      <c r="O22" s="47" t="s">
        <v>1016</v>
      </c>
      <c r="P22" s="47" t="s">
        <v>998</v>
      </c>
      <c r="Q22" s="47" t="s">
        <v>103</v>
      </c>
      <c r="R22" s="47" t="s">
        <v>195</v>
      </c>
    </row>
    <row r="23" spans="1:22" ht="25.5">
      <c r="A23" s="41">
        <v>11348</v>
      </c>
      <c r="B23" s="42" t="s">
        <v>91</v>
      </c>
      <c r="C23" s="42" t="s">
        <v>1248</v>
      </c>
      <c r="D23" s="42" t="s">
        <v>904</v>
      </c>
      <c r="E23" s="42" t="s">
        <v>905</v>
      </c>
      <c r="F23" s="43" t="s">
        <v>972</v>
      </c>
      <c r="G23" s="86">
        <v>11932</v>
      </c>
      <c r="H23" s="86" t="s">
        <v>91</v>
      </c>
      <c r="I23" s="86" t="s">
        <v>1115</v>
      </c>
      <c r="J23" s="86" t="s">
        <v>92</v>
      </c>
      <c r="K23" s="86" t="s">
        <v>93</v>
      </c>
      <c r="L23" s="86" t="s">
        <v>94</v>
      </c>
      <c r="M23" s="46">
        <v>13919</v>
      </c>
      <c r="N23" s="47" t="s">
        <v>91</v>
      </c>
      <c r="O23" s="47" t="s">
        <v>1017</v>
      </c>
      <c r="P23" s="47" t="s">
        <v>1018</v>
      </c>
      <c r="Q23" s="47" t="s">
        <v>153</v>
      </c>
      <c r="R23" s="47" t="s">
        <v>195</v>
      </c>
    </row>
    <row r="24" spans="1:22" ht="25.5">
      <c r="A24" s="44">
        <v>11349</v>
      </c>
      <c r="B24" s="42" t="s">
        <v>91</v>
      </c>
      <c r="C24" s="45" t="s">
        <v>1249</v>
      </c>
      <c r="D24" s="45" t="s">
        <v>904</v>
      </c>
      <c r="E24" s="45" t="s">
        <v>905</v>
      </c>
      <c r="F24" s="43" t="s">
        <v>972</v>
      </c>
      <c r="G24" s="86">
        <v>11935</v>
      </c>
      <c r="H24" s="86" t="s">
        <v>91</v>
      </c>
      <c r="I24" s="86" t="s">
        <v>1116</v>
      </c>
      <c r="J24" s="86" t="s">
        <v>92</v>
      </c>
      <c r="K24" s="86" t="s">
        <v>93</v>
      </c>
      <c r="L24" s="86" t="s">
        <v>94</v>
      </c>
      <c r="M24" s="48">
        <v>13920</v>
      </c>
      <c r="N24" s="49" t="s">
        <v>91</v>
      </c>
      <c r="O24" s="49" t="s">
        <v>1019</v>
      </c>
      <c r="P24" s="49" t="s">
        <v>1018</v>
      </c>
      <c r="Q24" s="49" t="s">
        <v>153</v>
      </c>
      <c r="R24" s="49" t="s">
        <v>195</v>
      </c>
    </row>
    <row r="25" spans="1:22" ht="25.5">
      <c r="A25" s="41">
        <v>197</v>
      </c>
      <c r="B25" s="42" t="s">
        <v>91</v>
      </c>
      <c r="C25" s="42" t="s">
        <v>956</v>
      </c>
      <c r="D25" s="42" t="s">
        <v>890</v>
      </c>
      <c r="E25" s="42" t="s">
        <v>891</v>
      </c>
      <c r="F25" s="43" t="s">
        <v>972</v>
      </c>
      <c r="G25" s="86">
        <v>11934</v>
      </c>
      <c r="H25" s="86" t="s">
        <v>91</v>
      </c>
      <c r="I25" s="86" t="s">
        <v>1117</v>
      </c>
      <c r="J25" s="86" t="s">
        <v>92</v>
      </c>
      <c r="K25" s="86" t="s">
        <v>93</v>
      </c>
      <c r="L25" s="86" t="s">
        <v>94</v>
      </c>
      <c r="M25" s="46">
        <v>13921</v>
      </c>
      <c r="N25" s="47" t="s">
        <v>91</v>
      </c>
      <c r="O25" s="47" t="s">
        <v>1020</v>
      </c>
      <c r="P25" s="47" t="s">
        <v>1018</v>
      </c>
      <c r="Q25" s="47" t="s">
        <v>153</v>
      </c>
      <c r="R25" s="47" t="s">
        <v>195</v>
      </c>
    </row>
    <row r="26" spans="1:22" ht="25.5">
      <c r="A26" s="44">
        <v>11350</v>
      </c>
      <c r="B26" s="42" t="s">
        <v>91</v>
      </c>
      <c r="C26" s="45" t="s">
        <v>1250</v>
      </c>
      <c r="D26" s="45" t="s">
        <v>904</v>
      </c>
      <c r="E26" s="45" t="s">
        <v>905</v>
      </c>
      <c r="F26" s="43" t="s">
        <v>972</v>
      </c>
      <c r="G26" s="86">
        <v>11931</v>
      </c>
      <c r="H26" s="86" t="s">
        <v>91</v>
      </c>
      <c r="I26" s="86" t="s">
        <v>1118</v>
      </c>
      <c r="J26" s="86" t="s">
        <v>92</v>
      </c>
      <c r="K26" s="86" t="s">
        <v>93</v>
      </c>
      <c r="L26" s="86" t="s">
        <v>94</v>
      </c>
      <c r="M26" s="48">
        <v>13922</v>
      </c>
      <c r="N26" s="49" t="s">
        <v>91</v>
      </c>
      <c r="O26" s="49" t="s">
        <v>1021</v>
      </c>
      <c r="P26" s="49" t="s">
        <v>1018</v>
      </c>
      <c r="Q26" s="49" t="s">
        <v>153</v>
      </c>
      <c r="R26" s="49" t="s">
        <v>195</v>
      </c>
    </row>
    <row r="27" spans="1:22" ht="25.5">
      <c r="A27" s="41">
        <v>195</v>
      </c>
      <c r="B27" s="42" t="s">
        <v>91</v>
      </c>
      <c r="C27" s="42" t="s">
        <v>955</v>
      </c>
      <c r="D27" s="42" t="s">
        <v>890</v>
      </c>
      <c r="E27" s="42" t="s">
        <v>891</v>
      </c>
      <c r="F27" s="43" t="s">
        <v>972</v>
      </c>
      <c r="G27" s="86">
        <v>11930</v>
      </c>
      <c r="H27" s="86" t="s">
        <v>91</v>
      </c>
      <c r="I27" s="86" t="s">
        <v>1119</v>
      </c>
      <c r="J27" s="86" t="s">
        <v>92</v>
      </c>
      <c r="K27" s="86" t="s">
        <v>93</v>
      </c>
      <c r="L27" s="86" t="s">
        <v>94</v>
      </c>
      <c r="M27" s="46">
        <v>13926</v>
      </c>
      <c r="N27" s="47" t="s">
        <v>91</v>
      </c>
      <c r="O27" s="47" t="s">
        <v>1022</v>
      </c>
      <c r="P27" s="47" t="s">
        <v>1018</v>
      </c>
      <c r="Q27" s="47" t="s">
        <v>153</v>
      </c>
      <c r="R27" s="47" t="s">
        <v>195</v>
      </c>
    </row>
    <row r="28" spans="1:22" ht="25.5">
      <c r="A28" s="44">
        <v>2081</v>
      </c>
      <c r="B28" s="42" t="s">
        <v>91</v>
      </c>
      <c r="C28" s="45" t="s">
        <v>917</v>
      </c>
      <c r="D28" s="45" t="s">
        <v>912</v>
      </c>
      <c r="E28" s="45" t="s">
        <v>913</v>
      </c>
      <c r="F28" s="43" t="s">
        <v>972</v>
      </c>
      <c r="G28" s="86">
        <v>11929</v>
      </c>
      <c r="H28" s="86" t="s">
        <v>91</v>
      </c>
      <c r="I28" s="86" t="s">
        <v>1120</v>
      </c>
      <c r="J28" s="86" t="s">
        <v>92</v>
      </c>
      <c r="K28" s="86" t="s">
        <v>93</v>
      </c>
      <c r="L28" s="86" t="s">
        <v>94</v>
      </c>
      <c r="M28" s="48">
        <v>13924</v>
      </c>
      <c r="N28" s="49" t="s">
        <v>91</v>
      </c>
      <c r="O28" s="49" t="s">
        <v>1023</v>
      </c>
      <c r="P28" s="49" t="s">
        <v>1018</v>
      </c>
      <c r="Q28" s="49" t="s">
        <v>153</v>
      </c>
      <c r="R28" s="49" t="s">
        <v>195</v>
      </c>
    </row>
    <row r="29" spans="1:22" ht="38.25">
      <c r="A29" s="41">
        <v>1</v>
      </c>
      <c r="B29" s="42" t="s">
        <v>91</v>
      </c>
      <c r="C29" s="42" t="s">
        <v>1251</v>
      </c>
      <c r="D29" s="42" t="s">
        <v>1229</v>
      </c>
      <c r="E29" s="42" t="s">
        <v>896</v>
      </c>
      <c r="F29" s="43" t="s">
        <v>972</v>
      </c>
      <c r="G29" s="86">
        <v>11928</v>
      </c>
      <c r="H29" s="86" t="s">
        <v>91</v>
      </c>
      <c r="I29" s="86" t="s">
        <v>1121</v>
      </c>
      <c r="J29" s="86" t="s">
        <v>92</v>
      </c>
      <c r="K29" s="86" t="s">
        <v>93</v>
      </c>
      <c r="L29" s="86" t="s">
        <v>94</v>
      </c>
      <c r="M29" s="46">
        <v>13925</v>
      </c>
      <c r="N29" s="47" t="s">
        <v>91</v>
      </c>
      <c r="O29" s="47" t="s">
        <v>1024</v>
      </c>
      <c r="P29" s="47" t="s">
        <v>1018</v>
      </c>
      <c r="Q29" s="47" t="s">
        <v>153</v>
      </c>
      <c r="R29" s="47" t="s">
        <v>195</v>
      </c>
    </row>
    <row r="30" spans="1:22" ht="25.5">
      <c r="A30" s="44">
        <v>4</v>
      </c>
      <c r="B30" s="42" t="s">
        <v>91</v>
      </c>
      <c r="C30" s="45" t="s">
        <v>908</v>
      </c>
      <c r="D30" s="45" t="s">
        <v>904</v>
      </c>
      <c r="E30" s="45" t="s">
        <v>905</v>
      </c>
      <c r="F30" s="43" t="s">
        <v>972</v>
      </c>
      <c r="G30" s="86">
        <v>11927</v>
      </c>
      <c r="H30" s="86" t="s">
        <v>91</v>
      </c>
      <c r="I30" s="86" t="s">
        <v>1122</v>
      </c>
      <c r="J30" s="86" t="s">
        <v>92</v>
      </c>
      <c r="K30" s="86" t="s">
        <v>93</v>
      </c>
      <c r="L30" s="86" t="s">
        <v>94</v>
      </c>
      <c r="M30" s="46">
        <v>13927</v>
      </c>
      <c r="N30" s="47" t="s">
        <v>91</v>
      </c>
      <c r="O30" s="47" t="s">
        <v>1025</v>
      </c>
      <c r="P30" s="47" t="s">
        <v>1018</v>
      </c>
      <c r="Q30" s="47" t="s">
        <v>153</v>
      </c>
      <c r="R30" s="50" t="s">
        <v>195</v>
      </c>
    </row>
    <row r="31" spans="1:22" ht="25.5">
      <c r="A31" s="41">
        <v>6</v>
      </c>
      <c r="B31" s="42" t="s">
        <v>91</v>
      </c>
      <c r="C31" s="42" t="s">
        <v>1252</v>
      </c>
      <c r="D31" s="42" t="s">
        <v>904</v>
      </c>
      <c r="E31" s="42" t="s">
        <v>905</v>
      </c>
      <c r="F31" s="43" t="s">
        <v>972</v>
      </c>
      <c r="G31" s="86">
        <v>11926</v>
      </c>
      <c r="H31" s="86" t="s">
        <v>91</v>
      </c>
      <c r="I31" s="86" t="s">
        <v>1123</v>
      </c>
      <c r="J31" s="86" t="s">
        <v>92</v>
      </c>
      <c r="K31" s="86" t="s">
        <v>93</v>
      </c>
      <c r="L31" s="86" t="s">
        <v>94</v>
      </c>
      <c r="M31" s="48">
        <v>13923</v>
      </c>
      <c r="N31" s="49" t="s">
        <v>91</v>
      </c>
      <c r="O31" s="49" t="s">
        <v>1026</v>
      </c>
      <c r="P31" s="49" t="s">
        <v>1018</v>
      </c>
      <c r="Q31" s="49" t="s">
        <v>153</v>
      </c>
      <c r="R31" s="51" t="s">
        <v>195</v>
      </c>
    </row>
    <row r="32" spans="1:22" ht="38.25">
      <c r="A32" s="44">
        <v>42</v>
      </c>
      <c r="B32" s="42" t="s">
        <v>91</v>
      </c>
      <c r="C32" s="45" t="s">
        <v>1253</v>
      </c>
      <c r="D32" s="45" t="s">
        <v>1228</v>
      </c>
      <c r="E32" s="45" t="s">
        <v>915</v>
      </c>
      <c r="F32" s="43" t="s">
        <v>972</v>
      </c>
      <c r="G32" s="86">
        <v>11936</v>
      </c>
      <c r="H32" s="86" t="s">
        <v>91</v>
      </c>
      <c r="I32" s="86" t="s">
        <v>1124</v>
      </c>
      <c r="J32" s="86" t="s">
        <v>92</v>
      </c>
      <c r="K32" s="86" t="s">
        <v>93</v>
      </c>
      <c r="L32" s="86" t="s">
        <v>94</v>
      </c>
      <c r="M32" s="48">
        <v>13909</v>
      </c>
      <c r="N32" s="49" t="s">
        <v>91</v>
      </c>
      <c r="O32" s="49" t="s">
        <v>1027</v>
      </c>
      <c r="P32" s="49" t="s">
        <v>1018</v>
      </c>
      <c r="Q32" s="49" t="s">
        <v>153</v>
      </c>
      <c r="R32" s="51" t="s">
        <v>195</v>
      </c>
    </row>
    <row r="33" spans="1:18" ht="25.5">
      <c r="A33" s="44">
        <v>47</v>
      </c>
      <c r="B33" s="42" t="s">
        <v>91</v>
      </c>
      <c r="C33" s="45" t="s">
        <v>1254</v>
      </c>
      <c r="D33" s="45" t="s">
        <v>912</v>
      </c>
      <c r="E33" s="45" t="s">
        <v>913</v>
      </c>
      <c r="F33" s="43" t="s">
        <v>972</v>
      </c>
      <c r="G33" s="86">
        <v>11390</v>
      </c>
      <c r="H33" s="86" t="s">
        <v>91</v>
      </c>
      <c r="I33" s="86" t="s">
        <v>95</v>
      </c>
      <c r="J33" s="86" t="s">
        <v>96</v>
      </c>
      <c r="K33" s="86" t="s">
        <v>97</v>
      </c>
      <c r="L33" s="86" t="s">
        <v>94</v>
      </c>
      <c r="M33" s="46">
        <v>13910</v>
      </c>
      <c r="N33" s="47" t="s">
        <v>91</v>
      </c>
      <c r="O33" s="47" t="s">
        <v>1028</v>
      </c>
      <c r="P33" s="47" t="s">
        <v>1018</v>
      </c>
      <c r="Q33" s="47" t="s">
        <v>153</v>
      </c>
      <c r="R33" s="50" t="s">
        <v>195</v>
      </c>
    </row>
    <row r="34" spans="1:18" ht="25.5">
      <c r="A34" s="44">
        <v>57</v>
      </c>
      <c r="B34" s="42" t="s">
        <v>91</v>
      </c>
      <c r="C34" s="45" t="s">
        <v>947</v>
      </c>
      <c r="D34" s="45" t="s">
        <v>899</v>
      </c>
      <c r="E34" s="45" t="s">
        <v>900</v>
      </c>
      <c r="F34" s="43" t="s">
        <v>972</v>
      </c>
      <c r="G34" s="86">
        <v>11391</v>
      </c>
      <c r="H34" s="86" t="s">
        <v>91</v>
      </c>
      <c r="I34" s="86" t="s">
        <v>98</v>
      </c>
      <c r="J34" s="86" t="s">
        <v>96</v>
      </c>
      <c r="K34" s="86" t="s">
        <v>97</v>
      </c>
      <c r="L34" s="86" t="s">
        <v>94</v>
      </c>
      <c r="M34" s="48">
        <v>13911</v>
      </c>
      <c r="N34" s="49" t="s">
        <v>91</v>
      </c>
      <c r="O34" s="49" t="s">
        <v>1029</v>
      </c>
      <c r="P34" s="49" t="s">
        <v>1018</v>
      </c>
      <c r="Q34" s="49" t="s">
        <v>153</v>
      </c>
      <c r="R34" s="51" t="s">
        <v>195</v>
      </c>
    </row>
    <row r="35" spans="1:18" ht="25.5">
      <c r="A35" s="44">
        <v>68</v>
      </c>
      <c r="B35" s="42" t="s">
        <v>91</v>
      </c>
      <c r="C35" s="45" t="s">
        <v>930</v>
      </c>
      <c r="D35" s="45" t="s">
        <v>897</v>
      </c>
      <c r="E35" s="45" t="s">
        <v>898</v>
      </c>
      <c r="F35" s="43" t="s">
        <v>972</v>
      </c>
      <c r="G35" s="86">
        <v>11392</v>
      </c>
      <c r="H35" s="86" t="s">
        <v>91</v>
      </c>
      <c r="I35" s="86" t="s">
        <v>99</v>
      </c>
      <c r="J35" s="86" t="s">
        <v>96</v>
      </c>
      <c r="K35" s="86" t="s">
        <v>97</v>
      </c>
      <c r="L35" s="86" t="s">
        <v>94</v>
      </c>
      <c r="M35" s="46">
        <v>13912</v>
      </c>
      <c r="N35" s="47" t="s">
        <v>91</v>
      </c>
      <c r="O35" s="47" t="s">
        <v>1030</v>
      </c>
      <c r="P35" s="47" t="s">
        <v>1018</v>
      </c>
      <c r="Q35" s="47" t="s">
        <v>153</v>
      </c>
      <c r="R35" s="50" t="s">
        <v>195</v>
      </c>
    </row>
    <row r="36" spans="1:18" ht="25.5">
      <c r="A36" s="44">
        <v>69</v>
      </c>
      <c r="B36" s="42" t="s">
        <v>91</v>
      </c>
      <c r="C36" s="45" t="s">
        <v>926</v>
      </c>
      <c r="D36" s="45" t="s">
        <v>897</v>
      </c>
      <c r="E36" s="45" t="s">
        <v>898</v>
      </c>
      <c r="F36" s="43" t="s">
        <v>972</v>
      </c>
      <c r="G36" s="86">
        <v>11393</v>
      </c>
      <c r="H36" s="86" t="s">
        <v>91</v>
      </c>
      <c r="I36" s="86" t="s">
        <v>100</v>
      </c>
      <c r="J36" s="86" t="s">
        <v>96</v>
      </c>
      <c r="K36" s="86" t="s">
        <v>97</v>
      </c>
      <c r="L36" s="86" t="s">
        <v>94</v>
      </c>
      <c r="M36" s="48">
        <v>13913</v>
      </c>
      <c r="N36" s="49" t="s">
        <v>91</v>
      </c>
      <c r="O36" s="49" t="s">
        <v>1031</v>
      </c>
      <c r="P36" s="49" t="s">
        <v>1018</v>
      </c>
      <c r="Q36" s="49" t="s">
        <v>153</v>
      </c>
      <c r="R36" s="51" t="s">
        <v>195</v>
      </c>
    </row>
    <row r="37" spans="1:18" ht="25.5">
      <c r="A37" s="44">
        <v>74</v>
      </c>
      <c r="B37" s="42" t="s">
        <v>91</v>
      </c>
      <c r="C37" s="45" t="s">
        <v>1255</v>
      </c>
      <c r="D37" s="45" t="s">
        <v>897</v>
      </c>
      <c r="E37" s="45" t="s">
        <v>898</v>
      </c>
      <c r="F37" s="43" t="s">
        <v>972</v>
      </c>
      <c r="G37" s="86">
        <v>11394</v>
      </c>
      <c r="H37" s="86" t="s">
        <v>91</v>
      </c>
      <c r="I37" s="86" t="s">
        <v>101</v>
      </c>
      <c r="J37" s="86" t="s">
        <v>96</v>
      </c>
      <c r="K37" s="86" t="s">
        <v>97</v>
      </c>
      <c r="L37" s="86" t="s">
        <v>94</v>
      </c>
      <c r="M37" s="48">
        <v>13914</v>
      </c>
      <c r="N37" s="49" t="s">
        <v>91</v>
      </c>
      <c r="O37" s="49" t="s">
        <v>1032</v>
      </c>
      <c r="P37" s="49" t="s">
        <v>1018</v>
      </c>
      <c r="Q37" s="49" t="s">
        <v>153</v>
      </c>
      <c r="R37" s="51" t="s">
        <v>195</v>
      </c>
    </row>
    <row r="38" spans="1:18" ht="25.5">
      <c r="A38" s="44">
        <v>89</v>
      </c>
      <c r="B38" s="42" t="s">
        <v>91</v>
      </c>
      <c r="C38" s="45" t="s">
        <v>1256</v>
      </c>
      <c r="D38" s="45" t="s">
        <v>890</v>
      </c>
      <c r="E38" s="45" t="s">
        <v>891</v>
      </c>
      <c r="F38" s="43" t="s">
        <v>972</v>
      </c>
      <c r="G38" s="86">
        <v>11372</v>
      </c>
      <c r="H38" s="86" t="s">
        <v>91</v>
      </c>
      <c r="I38" s="86" t="s">
        <v>104</v>
      </c>
      <c r="J38" s="86" t="s">
        <v>998</v>
      </c>
      <c r="K38" s="86" t="s">
        <v>103</v>
      </c>
      <c r="L38" s="86" t="s">
        <v>94</v>
      </c>
      <c r="M38" s="46">
        <v>13915</v>
      </c>
      <c r="N38" s="47" t="s">
        <v>91</v>
      </c>
      <c r="O38" s="47" t="s">
        <v>1033</v>
      </c>
      <c r="P38" s="47" t="s">
        <v>1018</v>
      </c>
      <c r="Q38" s="47" t="s">
        <v>153</v>
      </c>
      <c r="R38" s="50" t="s">
        <v>195</v>
      </c>
    </row>
    <row r="39" spans="1:18" ht="25.5">
      <c r="A39" s="44">
        <v>90</v>
      </c>
      <c r="B39" s="42" t="s">
        <v>91</v>
      </c>
      <c r="C39" s="45" t="s">
        <v>1257</v>
      </c>
      <c r="D39" s="45" t="s">
        <v>890</v>
      </c>
      <c r="E39" s="45" t="s">
        <v>891</v>
      </c>
      <c r="F39" s="43" t="s">
        <v>972</v>
      </c>
      <c r="G39" s="86">
        <v>11914</v>
      </c>
      <c r="H39" s="86" t="s">
        <v>91</v>
      </c>
      <c r="I39" s="86" t="s">
        <v>105</v>
      </c>
      <c r="J39" s="86" t="s">
        <v>998</v>
      </c>
      <c r="K39" s="86" t="s">
        <v>103</v>
      </c>
      <c r="L39" s="86" t="s">
        <v>94</v>
      </c>
      <c r="M39" s="48">
        <v>13917</v>
      </c>
      <c r="N39" s="49" t="s">
        <v>91</v>
      </c>
      <c r="O39" s="49" t="s">
        <v>1034</v>
      </c>
      <c r="P39" s="49" t="s">
        <v>1018</v>
      </c>
      <c r="Q39" s="49" t="s">
        <v>153</v>
      </c>
      <c r="R39" s="51" t="s">
        <v>195</v>
      </c>
    </row>
    <row r="40" spans="1:18" ht="25.5">
      <c r="A40" s="44">
        <v>91</v>
      </c>
      <c r="B40" s="42" t="s">
        <v>91</v>
      </c>
      <c r="C40" s="45" t="s">
        <v>1258</v>
      </c>
      <c r="D40" s="45" t="s">
        <v>890</v>
      </c>
      <c r="E40" s="45" t="s">
        <v>891</v>
      </c>
      <c r="F40" s="43" t="s">
        <v>972</v>
      </c>
      <c r="G40" s="86">
        <v>11373</v>
      </c>
      <c r="H40" s="86" t="s">
        <v>91</v>
      </c>
      <c r="I40" s="86" t="s">
        <v>102</v>
      </c>
      <c r="J40" s="86" t="s">
        <v>998</v>
      </c>
      <c r="K40" s="86" t="s">
        <v>103</v>
      </c>
      <c r="L40" s="86" t="s">
        <v>94</v>
      </c>
      <c r="M40" s="46">
        <v>13916</v>
      </c>
      <c r="N40" s="47" t="s">
        <v>91</v>
      </c>
      <c r="O40" s="47" t="s">
        <v>1035</v>
      </c>
      <c r="P40" s="47" t="s">
        <v>1018</v>
      </c>
      <c r="Q40" s="47" t="s">
        <v>153</v>
      </c>
      <c r="R40" s="50" t="s">
        <v>195</v>
      </c>
    </row>
    <row r="41" spans="1:18" ht="38.25">
      <c r="A41" s="44">
        <v>98</v>
      </c>
      <c r="B41" s="42" t="s">
        <v>91</v>
      </c>
      <c r="C41" s="45" t="s">
        <v>1259</v>
      </c>
      <c r="D41" s="45" t="s">
        <v>1229</v>
      </c>
      <c r="E41" s="45" t="s">
        <v>896</v>
      </c>
      <c r="F41" s="43" t="s">
        <v>972</v>
      </c>
      <c r="G41" s="86">
        <v>11374</v>
      </c>
      <c r="H41" s="86" t="s">
        <v>91</v>
      </c>
      <c r="I41" s="86" t="s">
        <v>106</v>
      </c>
      <c r="J41" s="86" t="s">
        <v>998</v>
      </c>
      <c r="K41" s="86" t="s">
        <v>103</v>
      </c>
      <c r="L41" s="86" t="s">
        <v>94</v>
      </c>
      <c r="M41" s="48">
        <v>13212</v>
      </c>
      <c r="N41" s="49" t="s">
        <v>91</v>
      </c>
      <c r="O41" s="49" t="s">
        <v>270</v>
      </c>
      <c r="P41" s="49" t="s">
        <v>115</v>
      </c>
      <c r="Q41" s="49" t="s">
        <v>116</v>
      </c>
      <c r="R41" s="51" t="s">
        <v>195</v>
      </c>
    </row>
    <row r="42" spans="1:18" ht="25.5">
      <c r="A42" s="44">
        <v>103</v>
      </c>
      <c r="B42" s="42" t="s">
        <v>91</v>
      </c>
      <c r="C42" s="45" t="s">
        <v>944</v>
      </c>
      <c r="D42" s="45" t="s">
        <v>912</v>
      </c>
      <c r="E42" s="45" t="s">
        <v>913</v>
      </c>
      <c r="F42" s="43" t="s">
        <v>972</v>
      </c>
      <c r="G42" s="86">
        <v>11344</v>
      </c>
      <c r="H42" s="86" t="s">
        <v>91</v>
      </c>
      <c r="I42" s="86" t="s">
        <v>1125</v>
      </c>
      <c r="J42" s="86" t="s">
        <v>92</v>
      </c>
      <c r="K42" s="86" t="s">
        <v>93</v>
      </c>
      <c r="L42" s="86" t="s">
        <v>94</v>
      </c>
      <c r="M42" s="46">
        <v>13211</v>
      </c>
      <c r="N42" s="47" t="s">
        <v>91</v>
      </c>
      <c r="O42" s="47" t="s">
        <v>266</v>
      </c>
      <c r="P42" s="47" t="s">
        <v>115</v>
      </c>
      <c r="Q42" s="47" t="s">
        <v>116</v>
      </c>
      <c r="R42" s="50" t="s">
        <v>195</v>
      </c>
    </row>
    <row r="43" spans="1:18" ht="25.5">
      <c r="A43" s="44">
        <v>104</v>
      </c>
      <c r="B43" s="42" t="s">
        <v>91</v>
      </c>
      <c r="C43" s="45" t="s">
        <v>1260</v>
      </c>
      <c r="D43" s="45" t="s">
        <v>912</v>
      </c>
      <c r="E43" s="45" t="s">
        <v>913</v>
      </c>
      <c r="F43" s="43" t="s">
        <v>972</v>
      </c>
      <c r="G43" s="86">
        <v>11345</v>
      </c>
      <c r="H43" s="86" t="s">
        <v>91</v>
      </c>
      <c r="I43" s="86" t="s">
        <v>1126</v>
      </c>
      <c r="J43" s="86" t="s">
        <v>92</v>
      </c>
      <c r="K43" s="86" t="s">
        <v>93</v>
      </c>
      <c r="L43" s="86" t="s">
        <v>94</v>
      </c>
      <c r="M43" s="46">
        <v>12139</v>
      </c>
      <c r="N43" s="47" t="s">
        <v>91</v>
      </c>
      <c r="O43" s="47" t="s">
        <v>265</v>
      </c>
      <c r="P43" s="47" t="s">
        <v>115</v>
      </c>
      <c r="Q43" s="47" t="s">
        <v>116</v>
      </c>
      <c r="R43" s="50" t="s">
        <v>195</v>
      </c>
    </row>
    <row r="44" spans="1:18" ht="25.5">
      <c r="A44" s="44">
        <v>114</v>
      </c>
      <c r="B44" s="42" t="s">
        <v>91</v>
      </c>
      <c r="C44" s="45" t="s">
        <v>918</v>
      </c>
      <c r="D44" s="45" t="s">
        <v>901</v>
      </c>
      <c r="E44" s="45" t="s">
        <v>902</v>
      </c>
      <c r="F44" s="43" t="s">
        <v>972</v>
      </c>
      <c r="G44" s="86">
        <v>11343</v>
      </c>
      <c r="H44" s="86" t="s">
        <v>91</v>
      </c>
      <c r="I44" s="86" t="s">
        <v>1127</v>
      </c>
      <c r="J44" s="86" t="s">
        <v>92</v>
      </c>
      <c r="K44" s="86" t="s">
        <v>93</v>
      </c>
      <c r="L44" s="86" t="s">
        <v>94</v>
      </c>
      <c r="M44" s="48">
        <v>13820</v>
      </c>
      <c r="N44" s="49" t="s">
        <v>91</v>
      </c>
      <c r="O44" s="49" t="s">
        <v>1036</v>
      </c>
      <c r="P44" s="49" t="s">
        <v>115</v>
      </c>
      <c r="Q44" s="49" t="s">
        <v>116</v>
      </c>
      <c r="R44" s="51" t="s">
        <v>195</v>
      </c>
    </row>
    <row r="45" spans="1:18" ht="25.5">
      <c r="A45" s="44">
        <v>141</v>
      </c>
      <c r="B45" s="42" t="s">
        <v>91</v>
      </c>
      <c r="C45" s="45" t="s">
        <v>906</v>
      </c>
      <c r="D45" s="45" t="s">
        <v>899</v>
      </c>
      <c r="E45" s="45" t="s">
        <v>900</v>
      </c>
      <c r="F45" s="43" t="s">
        <v>972</v>
      </c>
      <c r="G45" s="86">
        <v>11388</v>
      </c>
      <c r="H45" s="86" t="s">
        <v>91</v>
      </c>
      <c r="I45" s="86" t="s">
        <v>108</v>
      </c>
      <c r="J45" s="86" t="s">
        <v>109</v>
      </c>
      <c r="K45" s="86" t="s">
        <v>110</v>
      </c>
      <c r="L45" s="86" t="s">
        <v>94</v>
      </c>
      <c r="M45" s="48">
        <v>8580</v>
      </c>
      <c r="N45" s="49" t="s">
        <v>91</v>
      </c>
      <c r="O45" s="49" t="s">
        <v>264</v>
      </c>
      <c r="P45" s="49" t="s">
        <v>115</v>
      </c>
      <c r="Q45" s="49" t="s">
        <v>116</v>
      </c>
      <c r="R45" s="51" t="s">
        <v>195</v>
      </c>
    </row>
    <row r="46" spans="1:18" ht="25.5">
      <c r="A46" s="44">
        <v>177</v>
      </c>
      <c r="B46" s="42" t="s">
        <v>91</v>
      </c>
      <c r="C46" s="45" t="s">
        <v>933</v>
      </c>
      <c r="D46" s="45" t="s">
        <v>890</v>
      </c>
      <c r="E46" s="45" t="s">
        <v>891</v>
      </c>
      <c r="F46" s="43" t="s">
        <v>972</v>
      </c>
      <c r="G46" s="86">
        <v>11386</v>
      </c>
      <c r="H46" s="86" t="s">
        <v>91</v>
      </c>
      <c r="I46" s="86" t="s">
        <v>111</v>
      </c>
      <c r="J46" s="86" t="s">
        <v>109</v>
      </c>
      <c r="K46" s="86" t="s">
        <v>110</v>
      </c>
      <c r="L46" s="86" t="s">
        <v>94</v>
      </c>
      <c r="M46" s="46">
        <v>9763</v>
      </c>
      <c r="N46" s="47" t="s">
        <v>91</v>
      </c>
      <c r="O46" s="47" t="s">
        <v>269</v>
      </c>
      <c r="P46" s="47" t="s">
        <v>115</v>
      </c>
      <c r="Q46" s="47" t="s">
        <v>116</v>
      </c>
      <c r="R46" s="50" t="s">
        <v>195</v>
      </c>
    </row>
    <row r="47" spans="1:18" ht="25.5">
      <c r="A47" s="44">
        <v>178</v>
      </c>
      <c r="B47" s="42" t="s">
        <v>91</v>
      </c>
      <c r="C47" s="45" t="s">
        <v>931</v>
      </c>
      <c r="D47" s="45" t="s">
        <v>890</v>
      </c>
      <c r="E47" s="45" t="s">
        <v>891</v>
      </c>
      <c r="F47" s="43" t="s">
        <v>972</v>
      </c>
      <c r="G47" s="86">
        <v>11385</v>
      </c>
      <c r="H47" s="86" t="s">
        <v>91</v>
      </c>
      <c r="I47" s="86" t="s">
        <v>112</v>
      </c>
      <c r="J47" s="86" t="s">
        <v>109</v>
      </c>
      <c r="K47" s="86" t="s">
        <v>110</v>
      </c>
      <c r="L47" s="86" t="s">
        <v>94</v>
      </c>
      <c r="M47" s="46">
        <v>9762</v>
      </c>
      <c r="N47" s="47" t="s">
        <v>91</v>
      </c>
      <c r="O47" s="47" t="s">
        <v>268</v>
      </c>
      <c r="P47" s="47" t="s">
        <v>115</v>
      </c>
      <c r="Q47" s="47" t="s">
        <v>116</v>
      </c>
      <c r="R47" s="50" t="s">
        <v>195</v>
      </c>
    </row>
    <row r="48" spans="1:18" ht="38.25">
      <c r="A48" s="44">
        <v>180</v>
      </c>
      <c r="B48" s="42" t="s">
        <v>91</v>
      </c>
      <c r="C48" s="45" t="s">
        <v>1261</v>
      </c>
      <c r="D48" s="45" t="s">
        <v>1228</v>
      </c>
      <c r="E48" s="45" t="s">
        <v>915</v>
      </c>
      <c r="F48" s="43" t="s">
        <v>972</v>
      </c>
      <c r="G48" s="86">
        <v>11387</v>
      </c>
      <c r="H48" s="86" t="s">
        <v>91</v>
      </c>
      <c r="I48" s="86" t="s">
        <v>113</v>
      </c>
      <c r="J48" s="86" t="s">
        <v>109</v>
      </c>
      <c r="K48" s="86" t="s">
        <v>110</v>
      </c>
      <c r="L48" s="86" t="s">
        <v>94</v>
      </c>
      <c r="M48" s="48">
        <v>9761</v>
      </c>
      <c r="N48" s="49" t="s">
        <v>91</v>
      </c>
      <c r="O48" s="49" t="s">
        <v>267</v>
      </c>
      <c r="P48" s="49" t="s">
        <v>115</v>
      </c>
      <c r="Q48" s="49" t="s">
        <v>116</v>
      </c>
      <c r="R48" s="51" t="s">
        <v>195</v>
      </c>
    </row>
    <row r="49" spans="1:18" ht="38.25">
      <c r="A49" s="44">
        <v>181</v>
      </c>
      <c r="B49" s="42" t="s">
        <v>91</v>
      </c>
      <c r="C49" s="45" t="s">
        <v>1262</v>
      </c>
      <c r="D49" s="45" t="s">
        <v>1228</v>
      </c>
      <c r="E49" s="45" t="s">
        <v>915</v>
      </c>
      <c r="F49" s="43" t="s">
        <v>972</v>
      </c>
      <c r="G49" s="86">
        <v>11325</v>
      </c>
      <c r="H49" s="86" t="s">
        <v>91</v>
      </c>
      <c r="I49" s="86" t="s">
        <v>119</v>
      </c>
      <c r="J49" s="86" t="s">
        <v>115</v>
      </c>
      <c r="K49" s="86" t="s">
        <v>116</v>
      </c>
      <c r="L49" s="86" t="s">
        <v>94</v>
      </c>
      <c r="M49" s="46">
        <v>12419</v>
      </c>
      <c r="N49" s="47" t="s">
        <v>91</v>
      </c>
      <c r="O49" s="47" t="s">
        <v>276</v>
      </c>
      <c r="P49" s="47" t="s">
        <v>115</v>
      </c>
      <c r="Q49" s="47" t="s">
        <v>116</v>
      </c>
      <c r="R49" s="50" t="s">
        <v>195</v>
      </c>
    </row>
    <row r="50" spans="1:18" ht="25.5">
      <c r="A50" s="44">
        <v>8592</v>
      </c>
      <c r="B50" s="42" t="s">
        <v>91</v>
      </c>
      <c r="C50" s="45" t="s">
        <v>943</v>
      </c>
      <c r="D50" s="45" t="s">
        <v>890</v>
      </c>
      <c r="E50" s="45" t="s">
        <v>891</v>
      </c>
      <c r="F50" s="43" t="s">
        <v>972</v>
      </c>
      <c r="G50" s="86">
        <v>11328</v>
      </c>
      <c r="H50" s="86" t="s">
        <v>91</v>
      </c>
      <c r="I50" s="86" t="s">
        <v>114</v>
      </c>
      <c r="J50" s="86" t="s">
        <v>115</v>
      </c>
      <c r="K50" s="86" t="s">
        <v>116</v>
      </c>
      <c r="L50" s="86" t="s">
        <v>94</v>
      </c>
      <c r="M50" s="48">
        <v>12138</v>
      </c>
      <c r="N50" s="49" t="s">
        <v>91</v>
      </c>
      <c r="O50" s="49" t="s">
        <v>277</v>
      </c>
      <c r="P50" s="49" t="s">
        <v>115</v>
      </c>
      <c r="Q50" s="49" t="s">
        <v>116</v>
      </c>
      <c r="R50" s="51" t="s">
        <v>195</v>
      </c>
    </row>
    <row r="51" spans="1:18" ht="25.5">
      <c r="A51" s="44">
        <v>8659</v>
      </c>
      <c r="B51" s="42" t="s">
        <v>91</v>
      </c>
      <c r="C51" s="45" t="s">
        <v>1263</v>
      </c>
      <c r="D51" s="45" t="s">
        <v>897</v>
      </c>
      <c r="E51" s="45" t="s">
        <v>898</v>
      </c>
      <c r="F51" s="43" t="s">
        <v>972</v>
      </c>
      <c r="G51" s="86">
        <v>11327</v>
      </c>
      <c r="H51" s="86" t="s">
        <v>91</v>
      </c>
      <c r="I51" s="86" t="s">
        <v>117</v>
      </c>
      <c r="J51" s="86" t="s">
        <v>115</v>
      </c>
      <c r="K51" s="86" t="s">
        <v>116</v>
      </c>
      <c r="L51" s="86" t="s">
        <v>94</v>
      </c>
      <c r="M51" s="48">
        <v>9757</v>
      </c>
      <c r="N51" s="49" t="s">
        <v>91</v>
      </c>
      <c r="O51" s="49" t="s">
        <v>275</v>
      </c>
      <c r="P51" s="49" t="s">
        <v>115</v>
      </c>
      <c r="Q51" s="49" t="s">
        <v>116</v>
      </c>
      <c r="R51" s="51" t="s">
        <v>195</v>
      </c>
    </row>
    <row r="52" spans="1:18" ht="25.5">
      <c r="A52" s="44">
        <v>9300</v>
      </c>
      <c r="B52" s="42" t="s">
        <v>91</v>
      </c>
      <c r="C52" s="45" t="s">
        <v>1264</v>
      </c>
      <c r="D52" s="45" t="s">
        <v>899</v>
      </c>
      <c r="E52" s="45" t="s">
        <v>900</v>
      </c>
      <c r="F52" s="43" t="s">
        <v>972</v>
      </c>
      <c r="G52" s="86">
        <v>11326</v>
      </c>
      <c r="H52" s="86" t="s">
        <v>91</v>
      </c>
      <c r="I52" s="86" t="s">
        <v>118</v>
      </c>
      <c r="J52" s="86" t="s">
        <v>115</v>
      </c>
      <c r="K52" s="86" t="s">
        <v>116</v>
      </c>
      <c r="L52" s="86" t="s">
        <v>94</v>
      </c>
      <c r="M52" s="46">
        <v>9758</v>
      </c>
      <c r="N52" s="47" t="s">
        <v>91</v>
      </c>
      <c r="O52" s="47" t="s">
        <v>274</v>
      </c>
      <c r="P52" s="47" t="s">
        <v>115</v>
      </c>
      <c r="Q52" s="47" t="s">
        <v>116</v>
      </c>
      <c r="R52" s="50" t="s">
        <v>195</v>
      </c>
    </row>
    <row r="53" spans="1:18" ht="25.5">
      <c r="A53" s="44">
        <v>9456</v>
      </c>
      <c r="B53" s="42" t="s">
        <v>91</v>
      </c>
      <c r="C53" s="45" t="s">
        <v>1265</v>
      </c>
      <c r="D53" s="45" t="s">
        <v>901</v>
      </c>
      <c r="E53" s="45" t="s">
        <v>902</v>
      </c>
      <c r="F53" s="43" t="s">
        <v>972</v>
      </c>
      <c r="G53" s="86">
        <v>11322</v>
      </c>
      <c r="H53" s="86" t="s">
        <v>91</v>
      </c>
      <c r="I53" s="86" t="s">
        <v>123</v>
      </c>
      <c r="J53" s="86" t="s">
        <v>121</v>
      </c>
      <c r="K53" s="86" t="s">
        <v>122</v>
      </c>
      <c r="L53" s="86" t="s">
        <v>94</v>
      </c>
      <c r="M53" s="48">
        <v>9759</v>
      </c>
      <c r="N53" s="49" t="s">
        <v>91</v>
      </c>
      <c r="O53" s="49" t="s">
        <v>273</v>
      </c>
      <c r="P53" s="49" t="s">
        <v>115</v>
      </c>
      <c r="Q53" s="49" t="s">
        <v>116</v>
      </c>
      <c r="R53" s="51" t="s">
        <v>195</v>
      </c>
    </row>
    <row r="54" spans="1:18" ht="25.5">
      <c r="A54" s="44">
        <v>9556</v>
      </c>
      <c r="B54" s="42" t="s">
        <v>91</v>
      </c>
      <c r="C54" s="45" t="s">
        <v>755</v>
      </c>
      <c r="D54" s="45" t="s">
        <v>912</v>
      </c>
      <c r="E54" s="45" t="s">
        <v>913</v>
      </c>
      <c r="F54" s="43" t="s">
        <v>972</v>
      </c>
      <c r="G54" s="86">
        <v>11320</v>
      </c>
      <c r="H54" s="86" t="s">
        <v>91</v>
      </c>
      <c r="I54" s="86" t="s">
        <v>124</v>
      </c>
      <c r="J54" s="86" t="s">
        <v>121</v>
      </c>
      <c r="K54" s="86" t="s">
        <v>122</v>
      </c>
      <c r="L54" s="86" t="s">
        <v>94</v>
      </c>
      <c r="M54" s="46">
        <v>9760</v>
      </c>
      <c r="N54" s="47" t="s">
        <v>91</v>
      </c>
      <c r="O54" s="47" t="s">
        <v>272</v>
      </c>
      <c r="P54" s="47" t="s">
        <v>115</v>
      </c>
      <c r="Q54" s="47" t="s">
        <v>116</v>
      </c>
      <c r="R54" s="50" t="s">
        <v>195</v>
      </c>
    </row>
    <row r="55" spans="1:18" ht="25.5">
      <c r="A55" s="44">
        <v>9566</v>
      </c>
      <c r="B55" s="42" t="s">
        <v>91</v>
      </c>
      <c r="C55" s="45" t="s">
        <v>893</v>
      </c>
      <c r="D55" s="45" t="s">
        <v>890</v>
      </c>
      <c r="E55" s="45" t="s">
        <v>891</v>
      </c>
      <c r="F55" s="43" t="s">
        <v>972</v>
      </c>
      <c r="G55" s="86">
        <v>11321</v>
      </c>
      <c r="H55" s="86" t="s">
        <v>91</v>
      </c>
      <c r="I55" s="86" t="s">
        <v>125</v>
      </c>
      <c r="J55" s="86" t="s">
        <v>121</v>
      </c>
      <c r="K55" s="86" t="s">
        <v>122</v>
      </c>
      <c r="L55" s="86" t="s">
        <v>94</v>
      </c>
      <c r="M55" s="48">
        <v>2196</v>
      </c>
      <c r="N55" s="49" t="s">
        <v>91</v>
      </c>
      <c r="O55" s="49" t="s">
        <v>271</v>
      </c>
      <c r="P55" s="49" t="s">
        <v>115</v>
      </c>
      <c r="Q55" s="49" t="s">
        <v>116</v>
      </c>
      <c r="R55" s="51" t="s">
        <v>195</v>
      </c>
    </row>
    <row r="56" spans="1:18" ht="25.5">
      <c r="A56" s="44">
        <v>9585</v>
      </c>
      <c r="B56" s="42" t="s">
        <v>91</v>
      </c>
      <c r="C56" s="45" t="s">
        <v>1266</v>
      </c>
      <c r="D56" s="45" t="s">
        <v>912</v>
      </c>
      <c r="E56" s="45" t="s">
        <v>913</v>
      </c>
      <c r="F56" s="43" t="s">
        <v>972</v>
      </c>
      <c r="G56" s="86">
        <v>11323</v>
      </c>
      <c r="H56" s="86" t="s">
        <v>91</v>
      </c>
      <c r="I56" s="86" t="s">
        <v>120</v>
      </c>
      <c r="J56" s="86" t="s">
        <v>121</v>
      </c>
      <c r="K56" s="86" t="s">
        <v>122</v>
      </c>
      <c r="L56" s="86" t="s">
        <v>94</v>
      </c>
      <c r="M56" s="46">
        <v>13819</v>
      </c>
      <c r="N56" s="47" t="s">
        <v>91</v>
      </c>
      <c r="O56" s="47" t="s">
        <v>1037</v>
      </c>
      <c r="P56" s="47" t="s">
        <v>115</v>
      </c>
      <c r="Q56" s="47" t="s">
        <v>116</v>
      </c>
      <c r="R56" s="50" t="s">
        <v>195</v>
      </c>
    </row>
    <row r="57" spans="1:18" ht="25.5">
      <c r="A57" s="44">
        <v>9588</v>
      </c>
      <c r="B57" s="42" t="s">
        <v>91</v>
      </c>
      <c r="C57" s="45" t="s">
        <v>1267</v>
      </c>
      <c r="D57" s="45" t="s">
        <v>912</v>
      </c>
      <c r="E57" s="45" t="s">
        <v>913</v>
      </c>
      <c r="F57" s="43" t="s">
        <v>972</v>
      </c>
      <c r="G57" s="86">
        <v>11310</v>
      </c>
      <c r="H57" s="86" t="s">
        <v>91</v>
      </c>
      <c r="I57" s="86" t="s">
        <v>1128</v>
      </c>
      <c r="J57" s="86" t="s">
        <v>1038</v>
      </c>
      <c r="K57" s="86" t="s">
        <v>126</v>
      </c>
      <c r="L57" s="86" t="s">
        <v>94</v>
      </c>
      <c r="M57" s="48">
        <v>7236</v>
      </c>
      <c r="N57" s="49" t="s">
        <v>91</v>
      </c>
      <c r="O57" s="49" t="s">
        <v>446</v>
      </c>
      <c r="P57" s="49" t="s">
        <v>1038</v>
      </c>
      <c r="Q57" s="49" t="s">
        <v>126</v>
      </c>
      <c r="R57" s="51" t="s">
        <v>195</v>
      </c>
    </row>
    <row r="58" spans="1:18" ht="25.5">
      <c r="A58" s="44">
        <v>9589</v>
      </c>
      <c r="B58" s="42" t="s">
        <v>91</v>
      </c>
      <c r="C58" s="45" t="s">
        <v>1268</v>
      </c>
      <c r="D58" s="45" t="s">
        <v>912</v>
      </c>
      <c r="E58" s="45" t="s">
        <v>913</v>
      </c>
      <c r="F58" s="43" t="s">
        <v>972</v>
      </c>
      <c r="G58" s="86">
        <v>11311</v>
      </c>
      <c r="H58" s="86" t="s">
        <v>91</v>
      </c>
      <c r="I58" s="86" t="s">
        <v>1129</v>
      </c>
      <c r="J58" s="86" t="s">
        <v>1038</v>
      </c>
      <c r="K58" s="86" t="s">
        <v>126</v>
      </c>
      <c r="L58" s="86" t="s">
        <v>94</v>
      </c>
      <c r="M58" s="46">
        <v>13465</v>
      </c>
      <c r="N58" s="47" t="s">
        <v>91</v>
      </c>
      <c r="O58" s="47" t="s">
        <v>443</v>
      </c>
      <c r="P58" s="47" t="s">
        <v>1038</v>
      </c>
      <c r="Q58" s="47" t="s">
        <v>126</v>
      </c>
      <c r="R58" s="50" t="s">
        <v>195</v>
      </c>
    </row>
    <row r="59" spans="1:18" ht="25.5">
      <c r="A59" s="44">
        <v>9721</v>
      </c>
      <c r="B59" s="42" t="s">
        <v>91</v>
      </c>
      <c r="C59" s="45" t="s">
        <v>1269</v>
      </c>
      <c r="D59" s="45" t="s">
        <v>899</v>
      </c>
      <c r="E59" s="45" t="s">
        <v>900</v>
      </c>
      <c r="F59" s="43" t="s">
        <v>972</v>
      </c>
      <c r="G59" s="86">
        <v>11352</v>
      </c>
      <c r="H59" s="86" t="s">
        <v>91</v>
      </c>
      <c r="I59" s="86" t="s">
        <v>1130</v>
      </c>
      <c r="J59" s="86" t="s">
        <v>1038</v>
      </c>
      <c r="K59" s="86" t="s">
        <v>126</v>
      </c>
      <c r="L59" s="86" t="s">
        <v>94</v>
      </c>
      <c r="M59" s="46">
        <v>12120</v>
      </c>
      <c r="N59" s="47" t="s">
        <v>91</v>
      </c>
      <c r="O59" s="47" t="s">
        <v>445</v>
      </c>
      <c r="P59" s="47" t="s">
        <v>1038</v>
      </c>
      <c r="Q59" s="47" t="s">
        <v>126</v>
      </c>
      <c r="R59" s="50" t="s">
        <v>195</v>
      </c>
    </row>
    <row r="60" spans="1:18" ht="25.5">
      <c r="A60" s="44">
        <v>12881</v>
      </c>
      <c r="B60" s="42" t="s">
        <v>91</v>
      </c>
      <c r="C60" s="45" t="s">
        <v>1270</v>
      </c>
      <c r="D60" s="45" t="s">
        <v>912</v>
      </c>
      <c r="E60" s="45" t="s">
        <v>913</v>
      </c>
      <c r="F60" s="43" t="s">
        <v>972</v>
      </c>
      <c r="G60" s="86">
        <v>11312</v>
      </c>
      <c r="H60" s="86" t="s">
        <v>91</v>
      </c>
      <c r="I60" s="86" t="s">
        <v>1131</v>
      </c>
      <c r="J60" s="86" t="s">
        <v>1038</v>
      </c>
      <c r="K60" s="86" t="s">
        <v>126</v>
      </c>
      <c r="L60" s="86" t="s">
        <v>94</v>
      </c>
      <c r="M60" s="48">
        <v>2202</v>
      </c>
      <c r="N60" s="49" t="s">
        <v>91</v>
      </c>
      <c r="O60" s="49" t="s">
        <v>444</v>
      </c>
      <c r="P60" s="49" t="s">
        <v>1038</v>
      </c>
      <c r="Q60" s="49" t="s">
        <v>126</v>
      </c>
      <c r="R60" s="51" t="s">
        <v>195</v>
      </c>
    </row>
    <row r="61" spans="1:18" ht="25.5">
      <c r="A61" s="44">
        <v>12936</v>
      </c>
      <c r="B61" s="42" t="s">
        <v>91</v>
      </c>
      <c r="C61" s="45" t="s">
        <v>1271</v>
      </c>
      <c r="D61" s="45" t="s">
        <v>899</v>
      </c>
      <c r="E61" s="45" t="s">
        <v>900</v>
      </c>
      <c r="F61" s="43" t="s">
        <v>972</v>
      </c>
      <c r="G61" s="86">
        <v>11335</v>
      </c>
      <c r="H61" s="86" t="s">
        <v>91</v>
      </c>
      <c r="I61" s="86" t="s">
        <v>1132</v>
      </c>
      <c r="J61" s="86" t="s">
        <v>1038</v>
      </c>
      <c r="K61" s="86" t="s">
        <v>126</v>
      </c>
      <c r="L61" s="86" t="s">
        <v>94</v>
      </c>
      <c r="M61" s="48">
        <v>8320</v>
      </c>
      <c r="N61" s="49" t="s">
        <v>91</v>
      </c>
      <c r="O61" s="49" t="s">
        <v>440</v>
      </c>
      <c r="P61" s="49" t="s">
        <v>1038</v>
      </c>
      <c r="Q61" s="49" t="s">
        <v>126</v>
      </c>
      <c r="R61" s="51" t="s">
        <v>195</v>
      </c>
    </row>
    <row r="62" spans="1:18" ht="38.25">
      <c r="A62" s="44">
        <v>13029</v>
      </c>
      <c r="B62" s="42" t="s">
        <v>91</v>
      </c>
      <c r="C62" s="45" t="s">
        <v>1272</v>
      </c>
      <c r="D62" s="45" t="s">
        <v>1228</v>
      </c>
      <c r="E62" s="45" t="s">
        <v>915</v>
      </c>
      <c r="F62" s="43" t="s">
        <v>972</v>
      </c>
      <c r="G62" s="86">
        <v>9895</v>
      </c>
      <c r="H62" s="86" t="s">
        <v>91</v>
      </c>
      <c r="I62" s="86" t="s">
        <v>127</v>
      </c>
      <c r="J62" s="86" t="s">
        <v>128</v>
      </c>
      <c r="K62" s="86" t="s">
        <v>129</v>
      </c>
      <c r="L62" s="86" t="s">
        <v>94</v>
      </c>
      <c r="M62" s="46">
        <v>8319</v>
      </c>
      <c r="N62" s="47" t="s">
        <v>91</v>
      </c>
      <c r="O62" s="47" t="s">
        <v>439</v>
      </c>
      <c r="P62" s="47" t="s">
        <v>1038</v>
      </c>
      <c r="Q62" s="47" t="s">
        <v>126</v>
      </c>
      <c r="R62" s="50" t="s">
        <v>195</v>
      </c>
    </row>
    <row r="63" spans="1:18" ht="25.5">
      <c r="A63" s="44">
        <v>12981</v>
      </c>
      <c r="B63" s="42" t="s">
        <v>91</v>
      </c>
      <c r="C63" s="45" t="s">
        <v>941</v>
      </c>
      <c r="D63" s="45" t="s">
        <v>890</v>
      </c>
      <c r="E63" s="45" t="s">
        <v>891</v>
      </c>
      <c r="F63" s="43" t="s">
        <v>972</v>
      </c>
      <c r="G63" s="86">
        <v>9898</v>
      </c>
      <c r="H63" s="86" t="s">
        <v>91</v>
      </c>
      <c r="I63" s="86" t="s">
        <v>130</v>
      </c>
      <c r="J63" s="86" t="s">
        <v>128</v>
      </c>
      <c r="K63" s="86" t="s">
        <v>129</v>
      </c>
      <c r="L63" s="86" t="s">
        <v>94</v>
      </c>
      <c r="M63" s="46">
        <v>8318</v>
      </c>
      <c r="N63" s="47" t="s">
        <v>91</v>
      </c>
      <c r="O63" s="47" t="s">
        <v>442</v>
      </c>
      <c r="P63" s="47" t="s">
        <v>1038</v>
      </c>
      <c r="Q63" s="47" t="s">
        <v>126</v>
      </c>
      <c r="R63" s="50" t="s">
        <v>195</v>
      </c>
    </row>
    <row r="64" spans="1:18" ht="38.25">
      <c r="A64" s="44">
        <v>184</v>
      </c>
      <c r="B64" s="42" t="s">
        <v>91</v>
      </c>
      <c r="C64" s="45" t="s">
        <v>1273</v>
      </c>
      <c r="D64" s="45" t="s">
        <v>1228</v>
      </c>
      <c r="E64" s="45" t="s">
        <v>915</v>
      </c>
      <c r="F64" s="43" t="s">
        <v>972</v>
      </c>
      <c r="G64" s="86">
        <v>9897</v>
      </c>
      <c r="H64" s="86" t="s">
        <v>91</v>
      </c>
      <c r="I64" s="86" t="s">
        <v>131</v>
      </c>
      <c r="J64" s="86" t="s">
        <v>128</v>
      </c>
      <c r="K64" s="86" t="s">
        <v>129</v>
      </c>
      <c r="L64" s="86" t="s">
        <v>94</v>
      </c>
      <c r="M64" s="48">
        <v>7235</v>
      </c>
      <c r="N64" s="49" t="s">
        <v>91</v>
      </c>
      <c r="O64" s="49" t="s">
        <v>447</v>
      </c>
      <c r="P64" s="49" t="s">
        <v>1038</v>
      </c>
      <c r="Q64" s="49" t="s">
        <v>126</v>
      </c>
      <c r="R64" s="51" t="s">
        <v>195</v>
      </c>
    </row>
    <row r="65" spans="1:18" ht="25.5">
      <c r="A65" s="44">
        <v>205</v>
      </c>
      <c r="B65" s="42" t="s">
        <v>91</v>
      </c>
      <c r="C65" s="45" t="s">
        <v>1274</v>
      </c>
      <c r="D65" s="45" t="s">
        <v>904</v>
      </c>
      <c r="E65" s="45" t="s">
        <v>905</v>
      </c>
      <c r="F65" s="43" t="s">
        <v>972</v>
      </c>
      <c r="G65" s="86">
        <v>9896</v>
      </c>
      <c r="H65" s="86" t="s">
        <v>91</v>
      </c>
      <c r="I65" s="86" t="s">
        <v>132</v>
      </c>
      <c r="J65" s="86" t="s">
        <v>128</v>
      </c>
      <c r="K65" s="86" t="s">
        <v>129</v>
      </c>
      <c r="L65" s="86" t="s">
        <v>94</v>
      </c>
      <c r="M65" s="46">
        <v>7234</v>
      </c>
      <c r="N65" s="47" t="s">
        <v>91</v>
      </c>
      <c r="O65" s="47" t="s">
        <v>441</v>
      </c>
      <c r="P65" s="47" t="s">
        <v>1038</v>
      </c>
      <c r="Q65" s="47" t="s">
        <v>126</v>
      </c>
      <c r="R65" s="50" t="s">
        <v>195</v>
      </c>
    </row>
    <row r="66" spans="1:18" ht="25.5">
      <c r="A66" s="44">
        <v>2251</v>
      </c>
      <c r="B66" s="42" t="s">
        <v>91</v>
      </c>
      <c r="C66" s="45" t="s">
        <v>1275</v>
      </c>
      <c r="D66" s="45" t="s">
        <v>901</v>
      </c>
      <c r="E66" s="45" t="s">
        <v>902</v>
      </c>
      <c r="F66" s="43" t="s">
        <v>972</v>
      </c>
      <c r="G66" s="86">
        <v>11367</v>
      </c>
      <c r="H66" s="86" t="s">
        <v>91</v>
      </c>
      <c r="I66" s="86" t="s">
        <v>136</v>
      </c>
      <c r="J66" s="86" t="s">
        <v>134</v>
      </c>
      <c r="K66" s="86" t="s">
        <v>135</v>
      </c>
      <c r="L66" s="86" t="s">
        <v>94</v>
      </c>
      <c r="M66" s="48">
        <v>9635</v>
      </c>
      <c r="N66" s="49" t="s">
        <v>91</v>
      </c>
      <c r="O66" s="49" t="s">
        <v>1039</v>
      </c>
      <c r="P66" s="49" t="s">
        <v>197</v>
      </c>
      <c r="Q66" s="49" t="s">
        <v>198</v>
      </c>
      <c r="R66" s="51" t="s">
        <v>195</v>
      </c>
    </row>
    <row r="67" spans="1:18" ht="25.5">
      <c r="A67" s="44">
        <v>9586</v>
      </c>
      <c r="B67" s="42" t="s">
        <v>91</v>
      </c>
      <c r="C67" s="45" t="s">
        <v>1276</v>
      </c>
      <c r="D67" s="45" t="s">
        <v>912</v>
      </c>
      <c r="E67" s="45" t="s">
        <v>913</v>
      </c>
      <c r="F67" s="43" t="s">
        <v>972</v>
      </c>
      <c r="G67" s="86">
        <v>11366</v>
      </c>
      <c r="H67" s="86" t="s">
        <v>91</v>
      </c>
      <c r="I67" s="86" t="s">
        <v>133</v>
      </c>
      <c r="J67" s="86" t="s">
        <v>134</v>
      </c>
      <c r="K67" s="86" t="s">
        <v>135</v>
      </c>
      <c r="L67" s="86" t="s">
        <v>94</v>
      </c>
      <c r="M67" s="48">
        <v>12251</v>
      </c>
      <c r="N67" s="49" t="s">
        <v>91</v>
      </c>
      <c r="O67" s="49" t="s">
        <v>448</v>
      </c>
      <c r="P67" s="49" t="s">
        <v>197</v>
      </c>
      <c r="Q67" s="49" t="s">
        <v>198</v>
      </c>
      <c r="R67" s="51" t="s">
        <v>195</v>
      </c>
    </row>
    <row r="68" spans="1:18" ht="25.5">
      <c r="A68" s="44">
        <v>9591</v>
      </c>
      <c r="B68" s="42" t="s">
        <v>91</v>
      </c>
      <c r="C68" s="45" t="s">
        <v>1277</v>
      </c>
      <c r="D68" s="45" t="s">
        <v>912</v>
      </c>
      <c r="E68" s="45" t="s">
        <v>913</v>
      </c>
      <c r="F68" s="43" t="s">
        <v>972</v>
      </c>
      <c r="G68" s="86">
        <v>11365</v>
      </c>
      <c r="H68" s="86" t="s">
        <v>91</v>
      </c>
      <c r="I68" s="86" t="s">
        <v>137</v>
      </c>
      <c r="J68" s="86" t="s">
        <v>134</v>
      </c>
      <c r="K68" s="86" t="s">
        <v>135</v>
      </c>
      <c r="L68" s="86" t="s">
        <v>94</v>
      </c>
      <c r="M68" s="46">
        <v>13214</v>
      </c>
      <c r="N68" s="47" t="s">
        <v>91</v>
      </c>
      <c r="O68" s="47" t="s">
        <v>449</v>
      </c>
      <c r="P68" s="47" t="s">
        <v>197</v>
      </c>
      <c r="Q68" s="47" t="s">
        <v>198</v>
      </c>
      <c r="R68" s="50" t="s">
        <v>195</v>
      </c>
    </row>
    <row r="69" spans="1:18" ht="25.5">
      <c r="A69" s="44">
        <v>9602</v>
      </c>
      <c r="B69" s="42" t="s">
        <v>91</v>
      </c>
      <c r="C69" s="45" t="s">
        <v>946</v>
      </c>
      <c r="D69" s="45" t="s">
        <v>912</v>
      </c>
      <c r="E69" s="45" t="s">
        <v>913</v>
      </c>
      <c r="F69" s="43" t="s">
        <v>972</v>
      </c>
      <c r="G69" s="86">
        <v>11407</v>
      </c>
      <c r="H69" s="86" t="s">
        <v>91</v>
      </c>
      <c r="I69" s="86" t="s">
        <v>140</v>
      </c>
      <c r="J69" s="86" t="s">
        <v>998</v>
      </c>
      <c r="K69" s="86" t="s">
        <v>103</v>
      </c>
      <c r="L69" s="86" t="s">
        <v>94</v>
      </c>
      <c r="M69" s="46">
        <v>2176</v>
      </c>
      <c r="N69" s="47" t="s">
        <v>91</v>
      </c>
      <c r="O69" s="47" t="s">
        <v>451</v>
      </c>
      <c r="P69" s="47" t="s">
        <v>197</v>
      </c>
      <c r="Q69" s="47" t="s">
        <v>198</v>
      </c>
      <c r="R69" s="50" t="s">
        <v>195</v>
      </c>
    </row>
    <row r="70" spans="1:18" ht="25.5">
      <c r="A70" s="44">
        <v>50</v>
      </c>
      <c r="B70" s="42" t="s">
        <v>91</v>
      </c>
      <c r="C70" s="45" t="s">
        <v>923</v>
      </c>
      <c r="D70" s="45" t="s">
        <v>912</v>
      </c>
      <c r="E70" s="45" t="s">
        <v>913</v>
      </c>
      <c r="F70" s="43" t="s">
        <v>972</v>
      </c>
      <c r="G70" s="86">
        <v>9638</v>
      </c>
      <c r="H70" s="86" t="s">
        <v>91</v>
      </c>
      <c r="I70" s="86" t="s">
        <v>142</v>
      </c>
      <c r="J70" s="86" t="s">
        <v>998</v>
      </c>
      <c r="K70" s="86" t="s">
        <v>103</v>
      </c>
      <c r="L70" s="86" t="s">
        <v>94</v>
      </c>
      <c r="M70" s="48">
        <v>2206</v>
      </c>
      <c r="N70" s="49" t="s">
        <v>91</v>
      </c>
      <c r="O70" s="49" t="s">
        <v>452</v>
      </c>
      <c r="P70" s="49" t="s">
        <v>197</v>
      </c>
      <c r="Q70" s="49" t="s">
        <v>198</v>
      </c>
      <c r="R70" s="51" t="s">
        <v>195</v>
      </c>
    </row>
    <row r="71" spans="1:18" ht="25.5">
      <c r="A71" s="44">
        <v>62</v>
      </c>
      <c r="B71" s="42" t="s">
        <v>91</v>
      </c>
      <c r="C71" s="45" t="s">
        <v>1278</v>
      </c>
      <c r="D71" s="45" t="s">
        <v>899</v>
      </c>
      <c r="E71" s="45" t="s">
        <v>900</v>
      </c>
      <c r="F71" s="43" t="s">
        <v>972</v>
      </c>
      <c r="G71" s="86">
        <v>13228</v>
      </c>
      <c r="H71" s="86" t="s">
        <v>91</v>
      </c>
      <c r="I71" s="86" t="s">
        <v>138</v>
      </c>
      <c r="J71" s="86" t="s">
        <v>998</v>
      </c>
      <c r="K71" s="86" t="s">
        <v>103</v>
      </c>
      <c r="L71" s="86" t="s">
        <v>94</v>
      </c>
      <c r="M71" s="46">
        <v>13698</v>
      </c>
      <c r="N71" s="47" t="s">
        <v>91</v>
      </c>
      <c r="O71" s="47" t="s">
        <v>1040</v>
      </c>
      <c r="P71" s="47" t="s">
        <v>197</v>
      </c>
      <c r="Q71" s="47" t="s">
        <v>198</v>
      </c>
      <c r="R71" s="50" t="s">
        <v>195</v>
      </c>
    </row>
    <row r="72" spans="1:18" ht="25.5">
      <c r="A72" s="44">
        <v>88</v>
      </c>
      <c r="B72" s="42" t="s">
        <v>91</v>
      </c>
      <c r="C72" s="45" t="s">
        <v>935</v>
      </c>
      <c r="D72" s="45" t="s">
        <v>890</v>
      </c>
      <c r="E72" s="45" t="s">
        <v>891</v>
      </c>
      <c r="F72" s="43" t="s">
        <v>972</v>
      </c>
      <c r="G72" s="86">
        <v>12540</v>
      </c>
      <c r="H72" s="86" t="s">
        <v>91</v>
      </c>
      <c r="I72" s="86" t="s">
        <v>139</v>
      </c>
      <c r="J72" s="86" t="s">
        <v>998</v>
      </c>
      <c r="K72" s="86" t="s">
        <v>103</v>
      </c>
      <c r="L72" s="86" t="s">
        <v>94</v>
      </c>
      <c r="M72" s="48">
        <v>9634</v>
      </c>
      <c r="N72" s="49" t="s">
        <v>91</v>
      </c>
      <c r="O72" s="49" t="s">
        <v>1041</v>
      </c>
      <c r="P72" s="49" t="s">
        <v>197</v>
      </c>
      <c r="Q72" s="49" t="s">
        <v>198</v>
      </c>
      <c r="R72" s="51" t="s">
        <v>195</v>
      </c>
    </row>
    <row r="73" spans="1:18" ht="25.5">
      <c r="A73" s="44">
        <v>99</v>
      </c>
      <c r="B73" s="42" t="s">
        <v>91</v>
      </c>
      <c r="C73" s="45" t="s">
        <v>1279</v>
      </c>
      <c r="D73" s="45" t="s">
        <v>904</v>
      </c>
      <c r="E73" s="45" t="s">
        <v>905</v>
      </c>
      <c r="F73" s="43" t="s">
        <v>972</v>
      </c>
      <c r="G73" s="86">
        <v>9639</v>
      </c>
      <c r="H73" s="86" t="s">
        <v>91</v>
      </c>
      <c r="I73" s="86" t="s">
        <v>141</v>
      </c>
      <c r="J73" s="86" t="s">
        <v>998</v>
      </c>
      <c r="K73" s="86" t="s">
        <v>103</v>
      </c>
      <c r="L73" s="86" t="s">
        <v>94</v>
      </c>
      <c r="M73" s="46">
        <v>9633</v>
      </c>
      <c r="N73" s="47" t="s">
        <v>91</v>
      </c>
      <c r="O73" s="47" t="s">
        <v>1042</v>
      </c>
      <c r="P73" s="47" t="s">
        <v>197</v>
      </c>
      <c r="Q73" s="47" t="s">
        <v>198</v>
      </c>
      <c r="R73" s="50" t="s">
        <v>195</v>
      </c>
    </row>
    <row r="74" spans="1:18" ht="38.25">
      <c r="A74" s="44">
        <v>108</v>
      </c>
      <c r="B74" s="42" t="s">
        <v>91</v>
      </c>
      <c r="C74" s="45" t="s">
        <v>911</v>
      </c>
      <c r="D74" s="45" t="s">
        <v>1229</v>
      </c>
      <c r="E74" s="45" t="s">
        <v>896</v>
      </c>
      <c r="F74" s="43" t="s">
        <v>972</v>
      </c>
      <c r="G74" s="86">
        <v>9491</v>
      </c>
      <c r="H74" s="86" t="s">
        <v>91</v>
      </c>
      <c r="I74" s="86" t="s">
        <v>143</v>
      </c>
      <c r="J74" s="86" t="s">
        <v>109</v>
      </c>
      <c r="K74" s="86" t="s">
        <v>110</v>
      </c>
      <c r="L74" s="86" t="s">
        <v>94</v>
      </c>
      <c r="M74" s="48">
        <v>13226</v>
      </c>
      <c r="N74" s="49" t="s">
        <v>91</v>
      </c>
      <c r="O74" s="49" t="s">
        <v>450</v>
      </c>
      <c r="P74" s="49" t="s">
        <v>197</v>
      </c>
      <c r="Q74" s="49" t="s">
        <v>198</v>
      </c>
      <c r="R74" s="51" t="s">
        <v>195</v>
      </c>
    </row>
    <row r="75" spans="1:18" ht="25.5">
      <c r="A75" s="44">
        <v>116</v>
      </c>
      <c r="B75" s="42" t="s">
        <v>91</v>
      </c>
      <c r="C75" s="45" t="s">
        <v>1280</v>
      </c>
      <c r="D75" s="45" t="s">
        <v>901</v>
      </c>
      <c r="E75" s="45" t="s">
        <v>902</v>
      </c>
      <c r="F75" s="43" t="s">
        <v>972</v>
      </c>
      <c r="G75" s="86">
        <v>9484</v>
      </c>
      <c r="H75" s="86" t="s">
        <v>91</v>
      </c>
      <c r="I75" s="86" t="s">
        <v>1133</v>
      </c>
      <c r="J75" s="86" t="s">
        <v>1038</v>
      </c>
      <c r="K75" s="86" t="s">
        <v>126</v>
      </c>
      <c r="L75" s="86" t="s">
        <v>94</v>
      </c>
      <c r="M75" s="46">
        <v>1638</v>
      </c>
      <c r="N75" s="47" t="s">
        <v>91</v>
      </c>
      <c r="O75" s="47" t="s">
        <v>456</v>
      </c>
      <c r="P75" s="47" t="s">
        <v>121</v>
      </c>
      <c r="Q75" s="47" t="s">
        <v>122</v>
      </c>
      <c r="R75" s="50" t="s">
        <v>195</v>
      </c>
    </row>
    <row r="76" spans="1:18" ht="25.5">
      <c r="A76" s="44">
        <v>143</v>
      </c>
      <c r="B76" s="42" t="s">
        <v>91</v>
      </c>
      <c r="C76" s="45" t="s">
        <v>922</v>
      </c>
      <c r="D76" s="45" t="s">
        <v>899</v>
      </c>
      <c r="E76" s="45" t="s">
        <v>900</v>
      </c>
      <c r="F76" s="43" t="s">
        <v>972</v>
      </c>
      <c r="G76" s="86">
        <v>11376</v>
      </c>
      <c r="H76" s="86" t="s">
        <v>91</v>
      </c>
      <c r="I76" s="86" t="s">
        <v>144</v>
      </c>
      <c r="J76" s="86" t="s">
        <v>145</v>
      </c>
      <c r="K76" s="86" t="s">
        <v>146</v>
      </c>
      <c r="L76" s="86" t="s">
        <v>94</v>
      </c>
      <c r="M76" s="48">
        <v>1619</v>
      </c>
      <c r="N76" s="49" t="s">
        <v>91</v>
      </c>
      <c r="O76" s="49" t="s">
        <v>455</v>
      </c>
      <c r="P76" s="49" t="s">
        <v>121</v>
      </c>
      <c r="Q76" s="49" t="s">
        <v>122</v>
      </c>
      <c r="R76" s="51" t="s">
        <v>195</v>
      </c>
    </row>
    <row r="77" spans="1:18" ht="25.5">
      <c r="A77" s="44">
        <v>185</v>
      </c>
      <c r="B77" s="42" t="s">
        <v>91</v>
      </c>
      <c r="C77" s="45" t="s">
        <v>927</v>
      </c>
      <c r="D77" s="45" t="s">
        <v>897</v>
      </c>
      <c r="E77" s="45" t="s">
        <v>898</v>
      </c>
      <c r="F77" s="43" t="s">
        <v>972</v>
      </c>
      <c r="G77" s="86">
        <v>11375</v>
      </c>
      <c r="H77" s="86" t="s">
        <v>91</v>
      </c>
      <c r="I77" s="86" t="s">
        <v>147</v>
      </c>
      <c r="J77" s="86" t="s">
        <v>145</v>
      </c>
      <c r="K77" s="86" t="s">
        <v>146</v>
      </c>
      <c r="L77" s="86" t="s">
        <v>94</v>
      </c>
      <c r="M77" s="46">
        <v>1609</v>
      </c>
      <c r="N77" s="47" t="s">
        <v>91</v>
      </c>
      <c r="O77" s="47" t="s">
        <v>454</v>
      </c>
      <c r="P77" s="47" t="s">
        <v>121</v>
      </c>
      <c r="Q77" s="47" t="s">
        <v>122</v>
      </c>
      <c r="R77" s="50" t="s">
        <v>195</v>
      </c>
    </row>
    <row r="78" spans="1:18" ht="25.5">
      <c r="A78" s="44">
        <v>8834</v>
      </c>
      <c r="B78" s="42" t="s">
        <v>91</v>
      </c>
      <c r="C78" s="45" t="s">
        <v>1281</v>
      </c>
      <c r="D78" s="45" t="s">
        <v>899</v>
      </c>
      <c r="E78" s="45" t="s">
        <v>900</v>
      </c>
      <c r="F78" s="43" t="s">
        <v>972</v>
      </c>
      <c r="G78" s="86">
        <v>9555</v>
      </c>
      <c r="H78" s="86" t="s">
        <v>91</v>
      </c>
      <c r="I78" s="86" t="s">
        <v>148</v>
      </c>
      <c r="J78" s="86" t="s">
        <v>145</v>
      </c>
      <c r="K78" s="86" t="s">
        <v>146</v>
      </c>
      <c r="L78" s="86" t="s">
        <v>94</v>
      </c>
      <c r="M78" s="48">
        <v>13352</v>
      </c>
      <c r="N78" s="49" t="s">
        <v>91</v>
      </c>
      <c r="O78" s="49" t="s">
        <v>465</v>
      </c>
      <c r="P78" s="49" t="s">
        <v>121</v>
      </c>
      <c r="Q78" s="49" t="s">
        <v>122</v>
      </c>
      <c r="R78" s="51" t="s">
        <v>195</v>
      </c>
    </row>
    <row r="79" spans="1:18" ht="25.5">
      <c r="A79" s="44">
        <v>9302</v>
      </c>
      <c r="B79" s="42" t="s">
        <v>91</v>
      </c>
      <c r="C79" s="45" t="s">
        <v>1282</v>
      </c>
      <c r="D79" s="45" t="s">
        <v>899</v>
      </c>
      <c r="E79" s="45" t="s">
        <v>900</v>
      </c>
      <c r="F79" s="43" t="s">
        <v>972</v>
      </c>
      <c r="G79" s="86">
        <v>11377</v>
      </c>
      <c r="H79" s="86" t="s">
        <v>91</v>
      </c>
      <c r="I79" s="86" t="s">
        <v>149</v>
      </c>
      <c r="J79" s="86" t="s">
        <v>145</v>
      </c>
      <c r="K79" s="86" t="s">
        <v>146</v>
      </c>
      <c r="L79" s="86" t="s">
        <v>94</v>
      </c>
      <c r="M79" s="46">
        <v>13351</v>
      </c>
      <c r="N79" s="47" t="s">
        <v>91</v>
      </c>
      <c r="O79" s="47" t="s">
        <v>464</v>
      </c>
      <c r="P79" s="47" t="s">
        <v>121</v>
      </c>
      <c r="Q79" s="47" t="s">
        <v>122</v>
      </c>
      <c r="R79" s="50" t="s">
        <v>195</v>
      </c>
    </row>
    <row r="80" spans="1:18" ht="25.5">
      <c r="A80" s="44">
        <v>9561</v>
      </c>
      <c r="B80" s="42" t="s">
        <v>91</v>
      </c>
      <c r="C80" s="45" t="s">
        <v>942</v>
      </c>
      <c r="D80" s="45" t="s">
        <v>890</v>
      </c>
      <c r="E80" s="45" t="s">
        <v>891</v>
      </c>
      <c r="F80" s="43" t="s">
        <v>972</v>
      </c>
      <c r="G80" s="86">
        <v>9418</v>
      </c>
      <c r="H80" s="86" t="s">
        <v>91</v>
      </c>
      <c r="I80" s="86" t="s">
        <v>1134</v>
      </c>
      <c r="J80" s="86" t="s">
        <v>1038</v>
      </c>
      <c r="K80" s="86" t="s">
        <v>126</v>
      </c>
      <c r="L80" s="86" t="s">
        <v>94</v>
      </c>
      <c r="M80" s="48">
        <v>13307</v>
      </c>
      <c r="N80" s="49" t="s">
        <v>91</v>
      </c>
      <c r="O80" s="49" t="s">
        <v>463</v>
      </c>
      <c r="P80" s="49" t="s">
        <v>121</v>
      </c>
      <c r="Q80" s="49" t="s">
        <v>122</v>
      </c>
      <c r="R80" s="51" t="s">
        <v>195</v>
      </c>
    </row>
    <row r="81" spans="1:18" ht="25.5">
      <c r="A81" s="44">
        <v>9565</v>
      </c>
      <c r="B81" s="42" t="s">
        <v>91</v>
      </c>
      <c r="C81" s="45" t="s">
        <v>894</v>
      </c>
      <c r="D81" s="45" t="s">
        <v>890</v>
      </c>
      <c r="E81" s="45" t="s">
        <v>891</v>
      </c>
      <c r="F81" s="43" t="s">
        <v>972</v>
      </c>
      <c r="G81" s="86">
        <v>8890</v>
      </c>
      <c r="H81" s="86" t="s">
        <v>91</v>
      </c>
      <c r="I81" s="86" t="s">
        <v>150</v>
      </c>
      <c r="J81" s="86" t="s">
        <v>128</v>
      </c>
      <c r="K81" s="86" t="s">
        <v>129</v>
      </c>
      <c r="L81" s="86" t="s">
        <v>94</v>
      </c>
      <c r="M81" s="46">
        <v>1666</v>
      </c>
      <c r="N81" s="47" t="s">
        <v>91</v>
      </c>
      <c r="O81" s="47" t="s">
        <v>461</v>
      </c>
      <c r="P81" s="47" t="s">
        <v>121</v>
      </c>
      <c r="Q81" s="47" t="s">
        <v>122</v>
      </c>
      <c r="R81" s="50" t="s">
        <v>195</v>
      </c>
    </row>
    <row r="82" spans="1:18" ht="25.5">
      <c r="A82" s="44">
        <v>9587</v>
      </c>
      <c r="B82" s="42" t="s">
        <v>91</v>
      </c>
      <c r="C82" s="45" t="s">
        <v>914</v>
      </c>
      <c r="D82" s="45" t="s">
        <v>912</v>
      </c>
      <c r="E82" s="45" t="s">
        <v>913</v>
      </c>
      <c r="F82" s="43" t="s">
        <v>972</v>
      </c>
      <c r="G82" s="86">
        <v>8888</v>
      </c>
      <c r="H82" s="86" t="s">
        <v>91</v>
      </c>
      <c r="I82" s="86" t="s">
        <v>151</v>
      </c>
      <c r="J82" s="86" t="s">
        <v>128</v>
      </c>
      <c r="K82" s="86" t="s">
        <v>129</v>
      </c>
      <c r="L82" s="86" t="s">
        <v>94</v>
      </c>
      <c r="M82" s="48">
        <v>2213</v>
      </c>
      <c r="N82" s="49" t="s">
        <v>91</v>
      </c>
      <c r="O82" s="49" t="s">
        <v>453</v>
      </c>
      <c r="P82" s="49" t="s">
        <v>121</v>
      </c>
      <c r="Q82" s="49" t="s">
        <v>122</v>
      </c>
      <c r="R82" s="51" t="s">
        <v>195</v>
      </c>
    </row>
    <row r="83" spans="1:18" ht="25.5">
      <c r="A83" s="44">
        <v>9600</v>
      </c>
      <c r="B83" s="42" t="s">
        <v>91</v>
      </c>
      <c r="C83" s="45" t="s">
        <v>945</v>
      </c>
      <c r="D83" s="45" t="s">
        <v>912</v>
      </c>
      <c r="E83" s="45" t="s">
        <v>913</v>
      </c>
      <c r="F83" s="43" t="s">
        <v>972</v>
      </c>
      <c r="G83" s="86">
        <v>9414</v>
      </c>
      <c r="H83" s="86" t="s">
        <v>91</v>
      </c>
      <c r="I83" s="86" t="s">
        <v>156</v>
      </c>
      <c r="J83" s="86" t="s">
        <v>1018</v>
      </c>
      <c r="K83" s="86" t="s">
        <v>153</v>
      </c>
      <c r="L83" s="86" t="s">
        <v>94</v>
      </c>
      <c r="M83" s="46">
        <v>13875</v>
      </c>
      <c r="N83" s="47" t="s">
        <v>91</v>
      </c>
      <c r="O83" s="47" t="s">
        <v>1043</v>
      </c>
      <c r="P83" s="47" t="s">
        <v>121</v>
      </c>
      <c r="Q83" s="47" t="s">
        <v>122</v>
      </c>
      <c r="R83" s="50" t="s">
        <v>195</v>
      </c>
    </row>
    <row r="84" spans="1:18" ht="25.5">
      <c r="A84" s="44">
        <v>9719</v>
      </c>
      <c r="B84" s="42" t="s">
        <v>91</v>
      </c>
      <c r="C84" s="45" t="s">
        <v>1283</v>
      </c>
      <c r="D84" s="45" t="s">
        <v>899</v>
      </c>
      <c r="E84" s="45" t="s">
        <v>900</v>
      </c>
      <c r="F84" s="43" t="s">
        <v>972</v>
      </c>
      <c r="G84" s="86">
        <v>9421</v>
      </c>
      <c r="H84" s="86" t="s">
        <v>91</v>
      </c>
      <c r="I84" s="86" t="s">
        <v>152</v>
      </c>
      <c r="J84" s="86" t="s">
        <v>1018</v>
      </c>
      <c r="K84" s="86" t="s">
        <v>153</v>
      </c>
      <c r="L84" s="86" t="s">
        <v>94</v>
      </c>
      <c r="M84" s="48">
        <v>1645</v>
      </c>
      <c r="N84" s="49" t="s">
        <v>91</v>
      </c>
      <c r="O84" s="49" t="s">
        <v>457</v>
      </c>
      <c r="P84" s="49" t="s">
        <v>121</v>
      </c>
      <c r="Q84" s="49" t="s">
        <v>122</v>
      </c>
      <c r="R84" s="51" t="s">
        <v>195</v>
      </c>
    </row>
    <row r="85" spans="1:18" ht="25.5">
      <c r="A85" s="44">
        <v>12092</v>
      </c>
      <c r="B85" s="42" t="s">
        <v>91</v>
      </c>
      <c r="C85" s="45" t="s">
        <v>1284</v>
      </c>
      <c r="D85" s="45" t="s">
        <v>912</v>
      </c>
      <c r="E85" s="45" t="s">
        <v>913</v>
      </c>
      <c r="F85" s="43" t="s">
        <v>972</v>
      </c>
      <c r="G85" s="86">
        <v>9303</v>
      </c>
      <c r="H85" s="86" t="s">
        <v>91</v>
      </c>
      <c r="I85" s="86" t="s">
        <v>154</v>
      </c>
      <c r="J85" s="86" t="s">
        <v>1018</v>
      </c>
      <c r="K85" s="86" t="s">
        <v>153</v>
      </c>
      <c r="L85" s="86" t="s">
        <v>94</v>
      </c>
      <c r="M85" s="46">
        <v>1651</v>
      </c>
      <c r="N85" s="47" t="s">
        <v>91</v>
      </c>
      <c r="O85" s="47" t="s">
        <v>458</v>
      </c>
      <c r="P85" s="47" t="s">
        <v>121</v>
      </c>
      <c r="Q85" s="47" t="s">
        <v>122</v>
      </c>
      <c r="R85" s="50" t="s">
        <v>195</v>
      </c>
    </row>
    <row r="86" spans="1:18" ht="25.5">
      <c r="A86" s="44">
        <v>12937</v>
      </c>
      <c r="B86" s="42" t="s">
        <v>91</v>
      </c>
      <c r="C86" s="45" t="s">
        <v>1285</v>
      </c>
      <c r="D86" s="45" t="s">
        <v>899</v>
      </c>
      <c r="E86" s="45" t="s">
        <v>900</v>
      </c>
      <c r="F86" s="43" t="s">
        <v>972</v>
      </c>
      <c r="G86" s="86">
        <v>9113</v>
      </c>
      <c r="H86" s="86" t="s">
        <v>91</v>
      </c>
      <c r="I86" s="86" t="s">
        <v>157</v>
      </c>
      <c r="J86" s="86" t="s">
        <v>1018</v>
      </c>
      <c r="K86" s="86" t="s">
        <v>153</v>
      </c>
      <c r="L86" s="86" t="s">
        <v>94</v>
      </c>
      <c r="M86" s="48">
        <v>1652</v>
      </c>
      <c r="N86" s="49" t="s">
        <v>91</v>
      </c>
      <c r="O86" s="49" t="s">
        <v>459</v>
      </c>
      <c r="P86" s="49" t="s">
        <v>121</v>
      </c>
      <c r="Q86" s="49" t="s">
        <v>122</v>
      </c>
      <c r="R86" s="51" t="s">
        <v>195</v>
      </c>
    </row>
    <row r="87" spans="1:18" ht="25.5">
      <c r="A87" s="44">
        <v>13644</v>
      </c>
      <c r="B87" s="42" t="s">
        <v>91</v>
      </c>
      <c r="C87" s="45" t="s">
        <v>924</v>
      </c>
      <c r="D87" s="45" t="s">
        <v>912</v>
      </c>
      <c r="E87" s="45" t="s">
        <v>913</v>
      </c>
      <c r="F87" s="43" t="s">
        <v>972</v>
      </c>
      <c r="G87" s="86">
        <v>9420</v>
      </c>
      <c r="H87" s="86" t="s">
        <v>91</v>
      </c>
      <c r="I87" s="86" t="s">
        <v>155</v>
      </c>
      <c r="J87" s="86" t="s">
        <v>1018</v>
      </c>
      <c r="K87" s="86" t="s">
        <v>153</v>
      </c>
      <c r="L87" s="86" t="s">
        <v>94</v>
      </c>
      <c r="M87" s="46">
        <v>1653</v>
      </c>
      <c r="N87" s="47" t="s">
        <v>91</v>
      </c>
      <c r="O87" s="47" t="s">
        <v>460</v>
      </c>
      <c r="P87" s="47" t="s">
        <v>121</v>
      </c>
      <c r="Q87" s="47" t="s">
        <v>122</v>
      </c>
      <c r="R87" s="50" t="s">
        <v>195</v>
      </c>
    </row>
    <row r="88" spans="1:18" ht="25.5">
      <c r="A88" s="44">
        <v>17013</v>
      </c>
      <c r="B88" s="42" t="s">
        <v>91</v>
      </c>
      <c r="C88" s="45" t="s">
        <v>929</v>
      </c>
      <c r="D88" s="45" t="s">
        <v>897</v>
      </c>
      <c r="E88" s="45" t="s">
        <v>898</v>
      </c>
      <c r="F88" s="43" t="s">
        <v>972</v>
      </c>
      <c r="G88" s="86">
        <v>12956</v>
      </c>
      <c r="H88" s="86" t="s">
        <v>91</v>
      </c>
      <c r="I88" s="86" t="s">
        <v>158</v>
      </c>
      <c r="J88" s="86" t="s">
        <v>1018</v>
      </c>
      <c r="K88" s="86" t="s">
        <v>153</v>
      </c>
      <c r="L88" s="86" t="s">
        <v>94</v>
      </c>
      <c r="M88" s="48">
        <v>12154</v>
      </c>
      <c r="N88" s="49" t="s">
        <v>91</v>
      </c>
      <c r="O88" s="49" t="s">
        <v>462</v>
      </c>
      <c r="P88" s="49" t="s">
        <v>121</v>
      </c>
      <c r="Q88" s="49" t="s">
        <v>122</v>
      </c>
      <c r="R88" s="51" t="s">
        <v>195</v>
      </c>
    </row>
    <row r="89" spans="1:18" ht="38.25">
      <c r="A89" s="44">
        <v>18013</v>
      </c>
      <c r="B89" s="42" t="s">
        <v>91</v>
      </c>
      <c r="C89" s="45" t="s">
        <v>1286</v>
      </c>
      <c r="D89" s="45" t="s">
        <v>1228</v>
      </c>
      <c r="E89" s="45" t="s">
        <v>915</v>
      </c>
      <c r="F89" s="43" t="s">
        <v>972</v>
      </c>
      <c r="G89" s="86">
        <v>9676</v>
      </c>
      <c r="H89" s="86" t="s">
        <v>91</v>
      </c>
      <c r="I89" s="86" t="s">
        <v>161</v>
      </c>
      <c r="J89" s="86" t="s">
        <v>1018</v>
      </c>
      <c r="K89" s="86" t="s">
        <v>153</v>
      </c>
      <c r="L89" s="86" t="s">
        <v>94</v>
      </c>
      <c r="M89" s="46">
        <v>2164</v>
      </c>
      <c r="N89" s="47" t="s">
        <v>91</v>
      </c>
      <c r="O89" s="47" t="s">
        <v>474</v>
      </c>
      <c r="P89" s="47" t="s">
        <v>145</v>
      </c>
      <c r="Q89" s="47" t="s">
        <v>146</v>
      </c>
      <c r="R89" s="50" t="s">
        <v>195</v>
      </c>
    </row>
    <row r="90" spans="1:18" ht="25.5">
      <c r="A90" s="44">
        <v>46013</v>
      </c>
      <c r="B90" s="42" t="s">
        <v>91</v>
      </c>
      <c r="C90" s="45" t="s">
        <v>1287</v>
      </c>
      <c r="D90" s="45" t="s">
        <v>901</v>
      </c>
      <c r="E90" s="45" t="s">
        <v>902</v>
      </c>
      <c r="F90" s="43" t="s">
        <v>972</v>
      </c>
      <c r="G90" s="86">
        <v>8701</v>
      </c>
      <c r="H90" s="86" t="s">
        <v>91</v>
      </c>
      <c r="I90" s="86" t="s">
        <v>159</v>
      </c>
      <c r="J90" s="86" t="s">
        <v>1018</v>
      </c>
      <c r="K90" s="86" t="s">
        <v>153</v>
      </c>
      <c r="L90" s="86" t="s">
        <v>94</v>
      </c>
      <c r="M90" s="48">
        <v>2204</v>
      </c>
      <c r="N90" s="49" t="s">
        <v>91</v>
      </c>
      <c r="O90" s="49" t="s">
        <v>467</v>
      </c>
      <c r="P90" s="49" t="s">
        <v>145</v>
      </c>
      <c r="Q90" s="49" t="s">
        <v>146</v>
      </c>
      <c r="R90" s="51" t="s">
        <v>195</v>
      </c>
    </row>
    <row r="91" spans="1:18" ht="25.5">
      <c r="A91" s="44">
        <v>259013</v>
      </c>
      <c r="B91" s="42" t="s">
        <v>91</v>
      </c>
      <c r="C91" s="45" t="s">
        <v>1288</v>
      </c>
      <c r="D91" s="45" t="s">
        <v>890</v>
      </c>
      <c r="E91" s="45" t="s">
        <v>891</v>
      </c>
      <c r="F91" s="43" t="s">
        <v>972</v>
      </c>
      <c r="G91" s="86">
        <v>9451</v>
      </c>
      <c r="H91" s="86" t="s">
        <v>91</v>
      </c>
      <c r="I91" s="86" t="s">
        <v>164</v>
      </c>
      <c r="J91" s="86" t="s">
        <v>1018</v>
      </c>
      <c r="K91" s="86" t="s">
        <v>153</v>
      </c>
      <c r="L91" s="86" t="s">
        <v>94</v>
      </c>
      <c r="M91" s="46">
        <v>9856</v>
      </c>
      <c r="N91" s="47" t="s">
        <v>91</v>
      </c>
      <c r="O91" s="47" t="s">
        <v>466</v>
      </c>
      <c r="P91" s="47" t="s">
        <v>145</v>
      </c>
      <c r="Q91" s="47" t="s">
        <v>146</v>
      </c>
      <c r="R91" s="50" t="s">
        <v>195</v>
      </c>
    </row>
    <row r="92" spans="1:18" ht="25.5">
      <c r="A92" s="44">
        <v>163</v>
      </c>
      <c r="B92" s="42" t="s">
        <v>91</v>
      </c>
      <c r="C92" s="45" t="s">
        <v>1289</v>
      </c>
      <c r="D92" s="45" t="s">
        <v>890</v>
      </c>
      <c r="E92" s="45" t="s">
        <v>891</v>
      </c>
      <c r="F92" s="43" t="s">
        <v>972</v>
      </c>
      <c r="G92" s="86">
        <v>8703</v>
      </c>
      <c r="H92" s="86" t="s">
        <v>91</v>
      </c>
      <c r="I92" s="86" t="s">
        <v>167</v>
      </c>
      <c r="J92" s="86" t="s">
        <v>1018</v>
      </c>
      <c r="K92" s="86" t="s">
        <v>153</v>
      </c>
      <c r="L92" s="86" t="s">
        <v>94</v>
      </c>
      <c r="M92" s="48">
        <v>9858</v>
      </c>
      <c r="N92" s="49" t="s">
        <v>91</v>
      </c>
      <c r="O92" s="49" t="s">
        <v>468</v>
      </c>
      <c r="P92" s="49" t="s">
        <v>145</v>
      </c>
      <c r="Q92" s="49" t="s">
        <v>146</v>
      </c>
      <c r="R92" s="51" t="s">
        <v>195</v>
      </c>
    </row>
    <row r="93" spans="1:18" ht="25.5">
      <c r="A93" s="44">
        <v>8660</v>
      </c>
      <c r="B93" s="42" t="s">
        <v>91</v>
      </c>
      <c r="C93" s="45" t="s">
        <v>1290</v>
      </c>
      <c r="D93" s="45" t="s">
        <v>897</v>
      </c>
      <c r="E93" s="45" t="s">
        <v>898</v>
      </c>
      <c r="F93" s="43" t="s">
        <v>972</v>
      </c>
      <c r="G93" s="86">
        <v>8704</v>
      </c>
      <c r="H93" s="86" t="s">
        <v>91</v>
      </c>
      <c r="I93" s="86" t="s">
        <v>162</v>
      </c>
      <c r="J93" s="86" t="s">
        <v>1018</v>
      </c>
      <c r="K93" s="86" t="s">
        <v>153</v>
      </c>
      <c r="L93" s="86" t="s">
        <v>94</v>
      </c>
      <c r="M93" s="46">
        <v>9862</v>
      </c>
      <c r="N93" s="47" t="s">
        <v>91</v>
      </c>
      <c r="O93" s="47" t="s">
        <v>469</v>
      </c>
      <c r="P93" s="47" t="s">
        <v>145</v>
      </c>
      <c r="Q93" s="47" t="s">
        <v>146</v>
      </c>
      <c r="R93" s="50" t="s">
        <v>195</v>
      </c>
    </row>
    <row r="94" spans="1:18" ht="25.5">
      <c r="A94" s="44">
        <v>8572</v>
      </c>
      <c r="B94" s="42" t="s">
        <v>91</v>
      </c>
      <c r="C94" s="45" t="s">
        <v>1291</v>
      </c>
      <c r="D94" s="45" t="s">
        <v>901</v>
      </c>
      <c r="E94" s="45" t="s">
        <v>902</v>
      </c>
      <c r="F94" s="43" t="s">
        <v>972</v>
      </c>
      <c r="G94" s="86">
        <v>8705</v>
      </c>
      <c r="H94" s="86" t="s">
        <v>91</v>
      </c>
      <c r="I94" s="86" t="s">
        <v>163</v>
      </c>
      <c r="J94" s="86" t="s">
        <v>1018</v>
      </c>
      <c r="K94" s="86" t="s">
        <v>153</v>
      </c>
      <c r="L94" s="86" t="s">
        <v>94</v>
      </c>
      <c r="M94" s="48">
        <v>1709</v>
      </c>
      <c r="N94" s="49" t="s">
        <v>107</v>
      </c>
      <c r="O94" s="49" t="s">
        <v>252</v>
      </c>
      <c r="P94" s="49" t="s">
        <v>145</v>
      </c>
      <c r="Q94" s="49" t="s">
        <v>146</v>
      </c>
      <c r="R94" s="51" t="s">
        <v>195</v>
      </c>
    </row>
    <row r="95" spans="1:18" ht="25.5">
      <c r="A95" s="44">
        <v>13346</v>
      </c>
      <c r="B95" s="42" t="s">
        <v>91</v>
      </c>
      <c r="C95" s="45" t="s">
        <v>1292</v>
      </c>
      <c r="D95" s="45" t="s">
        <v>904</v>
      </c>
      <c r="E95" s="45" t="s">
        <v>905</v>
      </c>
      <c r="F95" s="43" t="s">
        <v>972</v>
      </c>
      <c r="G95" s="86">
        <v>12536</v>
      </c>
      <c r="H95" s="86" t="s">
        <v>91</v>
      </c>
      <c r="I95" s="86" t="s">
        <v>165</v>
      </c>
      <c r="J95" s="86" t="s">
        <v>1018</v>
      </c>
      <c r="K95" s="86" t="s">
        <v>153</v>
      </c>
      <c r="L95" s="86" t="s">
        <v>94</v>
      </c>
      <c r="M95" s="46">
        <v>1713</v>
      </c>
      <c r="N95" s="47" t="s">
        <v>107</v>
      </c>
      <c r="O95" s="47" t="s">
        <v>253</v>
      </c>
      <c r="P95" s="47" t="s">
        <v>145</v>
      </c>
      <c r="Q95" s="47" t="s">
        <v>146</v>
      </c>
      <c r="R95" s="50" t="s">
        <v>195</v>
      </c>
    </row>
    <row r="96" spans="1:18" ht="25.5">
      <c r="A96" s="44">
        <v>13433</v>
      </c>
      <c r="B96" s="42" t="s">
        <v>91</v>
      </c>
      <c r="C96" s="45" t="s">
        <v>940</v>
      </c>
      <c r="D96" s="45" t="s">
        <v>890</v>
      </c>
      <c r="E96" s="45" t="s">
        <v>891</v>
      </c>
      <c r="F96" s="43" t="s">
        <v>972</v>
      </c>
      <c r="G96" s="86">
        <v>12535</v>
      </c>
      <c r="H96" s="86" t="s">
        <v>91</v>
      </c>
      <c r="I96" s="86" t="s">
        <v>166</v>
      </c>
      <c r="J96" s="86" t="s">
        <v>1018</v>
      </c>
      <c r="K96" s="86" t="s">
        <v>153</v>
      </c>
      <c r="L96" s="86" t="s">
        <v>94</v>
      </c>
      <c r="M96" s="48">
        <v>12140</v>
      </c>
      <c r="N96" s="49" t="s">
        <v>91</v>
      </c>
      <c r="O96" s="49" t="s">
        <v>470</v>
      </c>
      <c r="P96" s="49" t="s">
        <v>145</v>
      </c>
      <c r="Q96" s="49" t="s">
        <v>146</v>
      </c>
      <c r="R96" s="51" t="s">
        <v>195</v>
      </c>
    </row>
    <row r="97" spans="1:18" ht="25.5">
      <c r="A97" s="44">
        <v>13434</v>
      </c>
      <c r="B97" s="42" t="s">
        <v>91</v>
      </c>
      <c r="C97" s="45" t="s">
        <v>939</v>
      </c>
      <c r="D97" s="45" t="s">
        <v>890</v>
      </c>
      <c r="E97" s="45" t="s">
        <v>891</v>
      </c>
      <c r="F97" s="43" t="s">
        <v>972</v>
      </c>
      <c r="G97" s="86">
        <v>8702</v>
      </c>
      <c r="H97" s="86" t="s">
        <v>91</v>
      </c>
      <c r="I97" s="86" t="s">
        <v>160</v>
      </c>
      <c r="J97" s="86" t="s">
        <v>1018</v>
      </c>
      <c r="K97" s="86" t="s">
        <v>153</v>
      </c>
      <c r="L97" s="86" t="s">
        <v>94</v>
      </c>
      <c r="M97" s="46">
        <v>13278</v>
      </c>
      <c r="N97" s="47" t="s">
        <v>91</v>
      </c>
      <c r="O97" s="47" t="s">
        <v>471</v>
      </c>
      <c r="P97" s="47" t="s">
        <v>145</v>
      </c>
      <c r="Q97" s="47" t="s">
        <v>146</v>
      </c>
      <c r="R97" s="50" t="s">
        <v>195</v>
      </c>
    </row>
    <row r="98" spans="1:18" ht="25.5">
      <c r="A98" s="44">
        <v>13435</v>
      </c>
      <c r="B98" s="42" t="s">
        <v>91</v>
      </c>
      <c r="C98" s="45" t="s">
        <v>938</v>
      </c>
      <c r="D98" s="45" t="s">
        <v>890</v>
      </c>
      <c r="E98" s="45" t="s">
        <v>891</v>
      </c>
      <c r="F98" s="43" t="s">
        <v>972</v>
      </c>
      <c r="G98" s="86">
        <v>12531</v>
      </c>
      <c r="H98" s="86" t="s">
        <v>91</v>
      </c>
      <c r="I98" s="86" t="s">
        <v>176</v>
      </c>
      <c r="J98" s="86" t="s">
        <v>1018</v>
      </c>
      <c r="K98" s="86" t="s">
        <v>153</v>
      </c>
      <c r="L98" s="86" t="s">
        <v>94</v>
      </c>
      <c r="M98" s="48">
        <v>13279</v>
      </c>
      <c r="N98" s="49" t="s">
        <v>91</v>
      </c>
      <c r="O98" s="49" t="s">
        <v>472</v>
      </c>
      <c r="P98" s="49" t="s">
        <v>145</v>
      </c>
      <c r="Q98" s="49" t="s">
        <v>146</v>
      </c>
      <c r="R98" s="51" t="s">
        <v>195</v>
      </c>
    </row>
    <row r="99" spans="1:18" ht="25.5">
      <c r="A99" s="44">
        <v>13436</v>
      </c>
      <c r="B99" s="42" t="s">
        <v>91</v>
      </c>
      <c r="C99" s="45" t="s">
        <v>937</v>
      </c>
      <c r="D99" s="45" t="s">
        <v>890</v>
      </c>
      <c r="E99" s="45" t="s">
        <v>891</v>
      </c>
      <c r="F99" s="43" t="s">
        <v>972</v>
      </c>
      <c r="G99" s="86">
        <v>8699</v>
      </c>
      <c r="H99" s="86" t="s">
        <v>91</v>
      </c>
      <c r="I99" s="86" t="s">
        <v>169</v>
      </c>
      <c r="J99" s="86" t="s">
        <v>1018</v>
      </c>
      <c r="K99" s="86" t="s">
        <v>153</v>
      </c>
      <c r="L99" s="86" t="s">
        <v>94</v>
      </c>
      <c r="M99" s="46">
        <v>13424</v>
      </c>
      <c r="N99" s="47" t="s">
        <v>91</v>
      </c>
      <c r="O99" s="47" t="s">
        <v>473</v>
      </c>
      <c r="P99" s="47" t="s">
        <v>145</v>
      </c>
      <c r="Q99" s="47" t="s">
        <v>146</v>
      </c>
      <c r="R99" s="50" t="s">
        <v>195</v>
      </c>
    </row>
    <row r="100" spans="1:18" ht="25.5">
      <c r="A100" s="44">
        <v>13437</v>
      </c>
      <c r="B100" s="42" t="s">
        <v>91</v>
      </c>
      <c r="C100" s="45" t="s">
        <v>936</v>
      </c>
      <c r="D100" s="45" t="s">
        <v>890</v>
      </c>
      <c r="E100" s="45" t="s">
        <v>891</v>
      </c>
      <c r="F100" s="43" t="s">
        <v>972</v>
      </c>
      <c r="G100" s="86">
        <v>8698</v>
      </c>
      <c r="H100" s="86" t="s">
        <v>91</v>
      </c>
      <c r="I100" s="86" t="s">
        <v>170</v>
      </c>
      <c r="J100" s="86" t="s">
        <v>1018</v>
      </c>
      <c r="K100" s="86" t="s">
        <v>153</v>
      </c>
      <c r="L100" s="86" t="s">
        <v>94</v>
      </c>
      <c r="M100" s="48">
        <v>13684</v>
      </c>
      <c r="N100" s="49" t="s">
        <v>91</v>
      </c>
      <c r="O100" s="49" t="s">
        <v>1044</v>
      </c>
      <c r="P100" s="49" t="s">
        <v>145</v>
      </c>
      <c r="Q100" s="49" t="s">
        <v>146</v>
      </c>
      <c r="R100" s="51" t="s">
        <v>195</v>
      </c>
    </row>
    <row r="101" spans="1:18" ht="25.5">
      <c r="A101" s="44">
        <v>13625</v>
      </c>
      <c r="B101" s="42" t="s">
        <v>91</v>
      </c>
      <c r="C101" s="45" t="s">
        <v>1293</v>
      </c>
      <c r="D101" s="45" t="s">
        <v>897</v>
      </c>
      <c r="E101" s="45" t="s">
        <v>898</v>
      </c>
      <c r="F101" s="43" t="s">
        <v>972</v>
      </c>
      <c r="G101" s="86">
        <v>8697</v>
      </c>
      <c r="H101" s="86" t="s">
        <v>91</v>
      </c>
      <c r="I101" s="86" t="s">
        <v>171</v>
      </c>
      <c r="J101" s="86" t="s">
        <v>1018</v>
      </c>
      <c r="K101" s="86" t="s">
        <v>153</v>
      </c>
      <c r="L101" s="86" t="s">
        <v>94</v>
      </c>
      <c r="M101" s="46">
        <v>13685</v>
      </c>
      <c r="N101" s="47" t="s">
        <v>91</v>
      </c>
      <c r="O101" s="47" t="s">
        <v>1045</v>
      </c>
      <c r="P101" s="47" t="s">
        <v>145</v>
      </c>
      <c r="Q101" s="47" t="s">
        <v>146</v>
      </c>
      <c r="R101" s="50" t="s">
        <v>195</v>
      </c>
    </row>
    <row r="102" spans="1:18" ht="25.5">
      <c r="A102" s="44">
        <v>471</v>
      </c>
      <c r="B102" s="42" t="s">
        <v>91</v>
      </c>
      <c r="C102" s="45" t="s">
        <v>1294</v>
      </c>
      <c r="D102" s="45" t="s">
        <v>912</v>
      </c>
      <c r="E102" s="45" t="s">
        <v>913</v>
      </c>
      <c r="F102" s="43" t="s">
        <v>972</v>
      </c>
      <c r="G102" s="86">
        <v>8696</v>
      </c>
      <c r="H102" s="86" t="s">
        <v>91</v>
      </c>
      <c r="I102" s="86" t="s">
        <v>172</v>
      </c>
      <c r="J102" s="86" t="s">
        <v>1018</v>
      </c>
      <c r="K102" s="86" t="s">
        <v>153</v>
      </c>
      <c r="L102" s="86" t="s">
        <v>94</v>
      </c>
      <c r="M102" s="48">
        <v>2158</v>
      </c>
      <c r="N102" s="49" t="s">
        <v>91</v>
      </c>
      <c r="O102" s="49" t="s">
        <v>481</v>
      </c>
      <c r="P102" s="49" t="s">
        <v>109</v>
      </c>
      <c r="Q102" s="49" t="s">
        <v>110</v>
      </c>
      <c r="R102" s="51" t="s">
        <v>195</v>
      </c>
    </row>
    <row r="103" spans="1:18" ht="38.25">
      <c r="A103" s="44">
        <v>9536</v>
      </c>
      <c r="B103" s="42" t="s">
        <v>91</v>
      </c>
      <c r="C103" s="45" t="s">
        <v>1295</v>
      </c>
      <c r="D103" s="45" t="s">
        <v>1228</v>
      </c>
      <c r="E103" s="45" t="s">
        <v>915</v>
      </c>
      <c r="F103" s="43" t="s">
        <v>972</v>
      </c>
      <c r="G103" s="86">
        <v>8695</v>
      </c>
      <c r="H103" s="86" t="s">
        <v>91</v>
      </c>
      <c r="I103" s="86" t="s">
        <v>179</v>
      </c>
      <c r="J103" s="86" t="s">
        <v>1018</v>
      </c>
      <c r="K103" s="86" t="s">
        <v>153</v>
      </c>
      <c r="L103" s="86" t="s">
        <v>94</v>
      </c>
      <c r="M103" s="46">
        <v>2159</v>
      </c>
      <c r="N103" s="47" t="s">
        <v>91</v>
      </c>
      <c r="O103" s="47" t="s">
        <v>482</v>
      </c>
      <c r="P103" s="47" t="s">
        <v>109</v>
      </c>
      <c r="Q103" s="47" t="s">
        <v>110</v>
      </c>
      <c r="R103" s="50" t="s">
        <v>195</v>
      </c>
    </row>
    <row r="104" spans="1:18" ht="38.25">
      <c r="A104" s="44">
        <v>9537</v>
      </c>
      <c r="B104" s="42" t="s">
        <v>91</v>
      </c>
      <c r="C104" s="45" t="s">
        <v>1296</v>
      </c>
      <c r="D104" s="45" t="s">
        <v>1228</v>
      </c>
      <c r="E104" s="45" t="s">
        <v>915</v>
      </c>
      <c r="F104" s="43" t="s">
        <v>972</v>
      </c>
      <c r="G104" s="86">
        <v>9677</v>
      </c>
      <c r="H104" s="86" t="s">
        <v>91</v>
      </c>
      <c r="I104" s="86" t="s">
        <v>175</v>
      </c>
      <c r="J104" s="86" t="s">
        <v>1018</v>
      </c>
      <c r="K104" s="86" t="s">
        <v>153</v>
      </c>
      <c r="L104" s="86" t="s">
        <v>94</v>
      </c>
      <c r="M104" s="48">
        <v>2160</v>
      </c>
      <c r="N104" s="49" t="s">
        <v>91</v>
      </c>
      <c r="O104" s="49" t="s">
        <v>478</v>
      </c>
      <c r="P104" s="49" t="s">
        <v>109</v>
      </c>
      <c r="Q104" s="49" t="s">
        <v>110</v>
      </c>
      <c r="R104" s="51" t="s">
        <v>195</v>
      </c>
    </row>
    <row r="105" spans="1:18" ht="38.25">
      <c r="A105" s="44">
        <v>9544</v>
      </c>
      <c r="B105" s="42" t="s">
        <v>91</v>
      </c>
      <c r="C105" s="45" t="s">
        <v>1297</v>
      </c>
      <c r="D105" s="45" t="s">
        <v>1228</v>
      </c>
      <c r="E105" s="45" t="s">
        <v>915</v>
      </c>
      <c r="F105" s="43" t="s">
        <v>972</v>
      </c>
      <c r="G105" s="86">
        <v>12957</v>
      </c>
      <c r="H105" s="86" t="s">
        <v>91</v>
      </c>
      <c r="I105" s="86" t="s">
        <v>174</v>
      </c>
      <c r="J105" s="86" t="s">
        <v>1018</v>
      </c>
      <c r="K105" s="86" t="s">
        <v>153</v>
      </c>
      <c r="L105" s="86" t="s">
        <v>94</v>
      </c>
      <c r="M105" s="46">
        <v>9972</v>
      </c>
      <c r="N105" s="47" t="s">
        <v>91</v>
      </c>
      <c r="O105" s="47" t="s">
        <v>475</v>
      </c>
      <c r="P105" s="47" t="s">
        <v>109</v>
      </c>
      <c r="Q105" s="47" t="s">
        <v>110</v>
      </c>
      <c r="R105" s="50" t="s">
        <v>195</v>
      </c>
    </row>
    <row r="106" spans="1:18" ht="25.5">
      <c r="A106" s="44">
        <v>9562</v>
      </c>
      <c r="B106" s="42" t="s">
        <v>91</v>
      </c>
      <c r="C106" s="45" t="s">
        <v>889</v>
      </c>
      <c r="D106" s="45" t="s">
        <v>890</v>
      </c>
      <c r="E106" s="45" t="s">
        <v>891</v>
      </c>
      <c r="F106" s="43" t="s">
        <v>972</v>
      </c>
      <c r="G106" s="86">
        <v>12534</v>
      </c>
      <c r="H106" s="86" t="s">
        <v>91</v>
      </c>
      <c r="I106" s="86" t="s">
        <v>173</v>
      </c>
      <c r="J106" s="86" t="s">
        <v>1018</v>
      </c>
      <c r="K106" s="86" t="s">
        <v>153</v>
      </c>
      <c r="L106" s="86" t="s">
        <v>94</v>
      </c>
      <c r="M106" s="48">
        <v>2109</v>
      </c>
      <c r="N106" s="49" t="s">
        <v>91</v>
      </c>
      <c r="O106" s="49" t="s">
        <v>480</v>
      </c>
      <c r="P106" s="49" t="s">
        <v>109</v>
      </c>
      <c r="Q106" s="49" t="s">
        <v>110</v>
      </c>
      <c r="R106" s="51" t="s">
        <v>195</v>
      </c>
    </row>
    <row r="107" spans="1:18" ht="25.5">
      <c r="A107" s="44">
        <v>9563</v>
      </c>
      <c r="B107" s="42" t="s">
        <v>91</v>
      </c>
      <c r="C107" s="45" t="s">
        <v>892</v>
      </c>
      <c r="D107" s="45" t="s">
        <v>890</v>
      </c>
      <c r="E107" s="45" t="s">
        <v>891</v>
      </c>
      <c r="F107" s="43" t="s">
        <v>972</v>
      </c>
      <c r="G107" s="86">
        <v>9452</v>
      </c>
      <c r="H107" s="86" t="s">
        <v>91</v>
      </c>
      <c r="I107" s="86" t="s">
        <v>168</v>
      </c>
      <c r="J107" s="86" t="s">
        <v>1018</v>
      </c>
      <c r="K107" s="86" t="s">
        <v>153</v>
      </c>
      <c r="L107" s="86" t="s">
        <v>94</v>
      </c>
      <c r="M107" s="48">
        <v>12158</v>
      </c>
      <c r="N107" s="49" t="s">
        <v>91</v>
      </c>
      <c r="O107" s="49" t="s">
        <v>477</v>
      </c>
      <c r="P107" s="49" t="s">
        <v>109</v>
      </c>
      <c r="Q107" s="49" t="s">
        <v>110</v>
      </c>
      <c r="R107" s="51" t="s">
        <v>195</v>
      </c>
    </row>
    <row r="108" spans="1:18" ht="25.5">
      <c r="A108" s="44">
        <v>9564</v>
      </c>
      <c r="B108" s="42" t="s">
        <v>91</v>
      </c>
      <c r="C108" s="45" t="s">
        <v>895</v>
      </c>
      <c r="D108" s="45" t="s">
        <v>890</v>
      </c>
      <c r="E108" s="45" t="s">
        <v>891</v>
      </c>
      <c r="F108" s="43" t="s">
        <v>972</v>
      </c>
      <c r="G108" s="86">
        <v>12532</v>
      </c>
      <c r="H108" s="86" t="s">
        <v>91</v>
      </c>
      <c r="I108" s="86" t="s">
        <v>177</v>
      </c>
      <c r="J108" s="86" t="s">
        <v>1018</v>
      </c>
      <c r="K108" s="86" t="s">
        <v>153</v>
      </c>
      <c r="L108" s="86" t="s">
        <v>94</v>
      </c>
      <c r="M108" s="46">
        <v>13285</v>
      </c>
      <c r="N108" s="47" t="s">
        <v>91</v>
      </c>
      <c r="O108" s="47" t="s">
        <v>1046</v>
      </c>
      <c r="P108" s="47" t="s">
        <v>109</v>
      </c>
      <c r="Q108" s="47" t="s">
        <v>110</v>
      </c>
      <c r="R108" s="50" t="s">
        <v>195</v>
      </c>
    </row>
    <row r="109" spans="1:18" ht="25.5">
      <c r="A109" s="44">
        <v>9593</v>
      </c>
      <c r="B109" s="42" t="s">
        <v>91</v>
      </c>
      <c r="C109" s="45" t="s">
        <v>1298</v>
      </c>
      <c r="D109" s="45" t="s">
        <v>912</v>
      </c>
      <c r="E109" s="45" t="s">
        <v>913</v>
      </c>
      <c r="F109" s="43" t="s">
        <v>972</v>
      </c>
      <c r="G109" s="86">
        <v>12533</v>
      </c>
      <c r="H109" s="86" t="s">
        <v>91</v>
      </c>
      <c r="I109" s="86" t="s">
        <v>178</v>
      </c>
      <c r="J109" s="86" t="s">
        <v>1018</v>
      </c>
      <c r="K109" s="86" t="s">
        <v>153</v>
      </c>
      <c r="L109" s="86" t="s">
        <v>94</v>
      </c>
      <c r="M109" s="48">
        <v>13286</v>
      </c>
      <c r="N109" s="49" t="s">
        <v>91</v>
      </c>
      <c r="O109" s="49" t="s">
        <v>483</v>
      </c>
      <c r="P109" s="49" t="s">
        <v>109</v>
      </c>
      <c r="Q109" s="49" t="s">
        <v>110</v>
      </c>
      <c r="R109" s="51" t="s">
        <v>195</v>
      </c>
    </row>
    <row r="110" spans="1:18" ht="25.5">
      <c r="A110" s="44">
        <v>9594</v>
      </c>
      <c r="B110" s="42" t="s">
        <v>91</v>
      </c>
      <c r="C110" s="45" t="s">
        <v>1299</v>
      </c>
      <c r="D110" s="45" t="s">
        <v>912</v>
      </c>
      <c r="E110" s="45" t="s">
        <v>913</v>
      </c>
      <c r="F110" s="43" t="s">
        <v>972</v>
      </c>
      <c r="G110" s="86">
        <v>8675</v>
      </c>
      <c r="H110" s="86" t="s">
        <v>91</v>
      </c>
      <c r="I110" s="86" t="s">
        <v>185</v>
      </c>
      <c r="J110" s="86" t="s">
        <v>121</v>
      </c>
      <c r="K110" s="86" t="s">
        <v>122</v>
      </c>
      <c r="L110" s="86" t="s">
        <v>94</v>
      </c>
      <c r="M110" s="46">
        <v>2108</v>
      </c>
      <c r="N110" s="47" t="s">
        <v>91</v>
      </c>
      <c r="O110" s="47" t="s">
        <v>479</v>
      </c>
      <c r="P110" s="47" t="s">
        <v>109</v>
      </c>
      <c r="Q110" s="47" t="s">
        <v>110</v>
      </c>
      <c r="R110" s="50" t="s">
        <v>195</v>
      </c>
    </row>
    <row r="111" spans="1:18" ht="25.5">
      <c r="A111" s="44">
        <v>9599</v>
      </c>
      <c r="B111" s="42" t="s">
        <v>91</v>
      </c>
      <c r="C111" s="45" t="s">
        <v>951</v>
      </c>
      <c r="D111" s="45" t="s">
        <v>897</v>
      </c>
      <c r="E111" s="45" t="s">
        <v>898</v>
      </c>
      <c r="F111" s="43" t="s">
        <v>972</v>
      </c>
      <c r="G111" s="86">
        <v>13354</v>
      </c>
      <c r="H111" s="86" t="s">
        <v>91</v>
      </c>
      <c r="I111" s="86" t="s">
        <v>187</v>
      </c>
      <c r="J111" s="86" t="s">
        <v>121</v>
      </c>
      <c r="K111" s="86" t="s">
        <v>122</v>
      </c>
      <c r="L111" s="86" t="s">
        <v>94</v>
      </c>
      <c r="M111" s="46">
        <v>9973</v>
      </c>
      <c r="N111" s="47" t="s">
        <v>91</v>
      </c>
      <c r="O111" s="47" t="s">
        <v>476</v>
      </c>
      <c r="P111" s="47" t="s">
        <v>109</v>
      </c>
      <c r="Q111" s="47" t="s">
        <v>110</v>
      </c>
      <c r="R111" s="50" t="s">
        <v>195</v>
      </c>
    </row>
    <row r="112" spans="1:18" ht="25.5">
      <c r="A112" s="44">
        <v>9604</v>
      </c>
      <c r="B112" s="42" t="s">
        <v>91</v>
      </c>
      <c r="C112" s="45" t="s">
        <v>950</v>
      </c>
      <c r="D112" s="45" t="s">
        <v>897</v>
      </c>
      <c r="E112" s="45" t="s">
        <v>898</v>
      </c>
      <c r="F112" s="43" t="s">
        <v>972</v>
      </c>
      <c r="G112" s="86">
        <v>13353</v>
      </c>
      <c r="H112" s="86" t="s">
        <v>91</v>
      </c>
      <c r="I112" s="86" t="s">
        <v>186</v>
      </c>
      <c r="J112" s="86" t="s">
        <v>121</v>
      </c>
      <c r="K112" s="86" t="s">
        <v>122</v>
      </c>
      <c r="L112" s="86" t="s">
        <v>94</v>
      </c>
      <c r="M112" s="48">
        <v>2148</v>
      </c>
      <c r="N112" s="49" t="s">
        <v>91</v>
      </c>
      <c r="O112" s="49" t="s">
        <v>492</v>
      </c>
      <c r="P112" s="49" t="s">
        <v>128</v>
      </c>
      <c r="Q112" s="49" t="s">
        <v>129</v>
      </c>
      <c r="R112" s="51" t="s">
        <v>195</v>
      </c>
    </row>
    <row r="113" spans="1:18" ht="25.5">
      <c r="A113" s="44">
        <v>9629</v>
      </c>
      <c r="B113" s="42" t="s">
        <v>91</v>
      </c>
      <c r="C113" s="45" t="s">
        <v>1300</v>
      </c>
      <c r="D113" s="45" t="s">
        <v>899</v>
      </c>
      <c r="E113" s="45" t="s">
        <v>900</v>
      </c>
      <c r="F113" s="43" t="s">
        <v>972</v>
      </c>
      <c r="G113" s="86">
        <v>8716</v>
      </c>
      <c r="H113" s="86" t="s">
        <v>91</v>
      </c>
      <c r="I113" s="86" t="s">
        <v>180</v>
      </c>
      <c r="J113" s="86" t="s">
        <v>121</v>
      </c>
      <c r="K113" s="86" t="s">
        <v>122</v>
      </c>
      <c r="L113" s="86" t="s">
        <v>94</v>
      </c>
      <c r="M113" s="46">
        <v>2149</v>
      </c>
      <c r="N113" s="47" t="s">
        <v>91</v>
      </c>
      <c r="O113" s="47" t="s">
        <v>493</v>
      </c>
      <c r="P113" s="47" t="s">
        <v>128</v>
      </c>
      <c r="Q113" s="47" t="s">
        <v>129</v>
      </c>
      <c r="R113" s="50" t="s">
        <v>195</v>
      </c>
    </row>
    <row r="114" spans="1:18" ht="25.5">
      <c r="A114" s="44">
        <v>9630</v>
      </c>
      <c r="B114" s="42" t="s">
        <v>91</v>
      </c>
      <c r="C114" s="45" t="s">
        <v>1301</v>
      </c>
      <c r="D114" s="45" t="s">
        <v>899</v>
      </c>
      <c r="E114" s="45" t="s">
        <v>900</v>
      </c>
      <c r="F114" s="43" t="s">
        <v>972</v>
      </c>
      <c r="G114" s="86">
        <v>13874</v>
      </c>
      <c r="H114" s="86" t="s">
        <v>91</v>
      </c>
      <c r="I114" s="86" t="s">
        <v>1135</v>
      </c>
      <c r="J114" s="86" t="s">
        <v>121</v>
      </c>
      <c r="K114" s="86" t="s">
        <v>122</v>
      </c>
      <c r="L114" s="86" t="s">
        <v>94</v>
      </c>
      <c r="M114" s="48">
        <v>2208</v>
      </c>
      <c r="N114" s="49" t="s">
        <v>91</v>
      </c>
      <c r="O114" s="49" t="s">
        <v>489</v>
      </c>
      <c r="P114" s="49" t="s">
        <v>128</v>
      </c>
      <c r="Q114" s="49" t="s">
        <v>129</v>
      </c>
      <c r="R114" s="51" t="s">
        <v>195</v>
      </c>
    </row>
    <row r="115" spans="1:18" ht="25.5">
      <c r="A115" s="44">
        <v>9631</v>
      </c>
      <c r="B115" s="42" t="s">
        <v>91</v>
      </c>
      <c r="C115" s="45" t="s">
        <v>1302</v>
      </c>
      <c r="D115" s="45" t="s">
        <v>899</v>
      </c>
      <c r="E115" s="45" t="s">
        <v>900</v>
      </c>
      <c r="F115" s="43" t="s">
        <v>972</v>
      </c>
      <c r="G115" s="86">
        <v>8684</v>
      </c>
      <c r="H115" s="86" t="s">
        <v>91</v>
      </c>
      <c r="I115" s="86" t="s">
        <v>182</v>
      </c>
      <c r="J115" s="86" t="s">
        <v>121</v>
      </c>
      <c r="K115" s="86" t="s">
        <v>122</v>
      </c>
      <c r="L115" s="86" t="s">
        <v>94</v>
      </c>
      <c r="M115" s="46">
        <v>8604</v>
      </c>
      <c r="N115" s="47" t="s">
        <v>91</v>
      </c>
      <c r="O115" s="47" t="s">
        <v>484</v>
      </c>
      <c r="P115" s="47" t="s">
        <v>128</v>
      </c>
      <c r="Q115" s="47" t="s">
        <v>129</v>
      </c>
      <c r="R115" s="50" t="s">
        <v>195</v>
      </c>
    </row>
    <row r="116" spans="1:18" ht="25.5">
      <c r="A116" s="44">
        <v>9636</v>
      </c>
      <c r="B116" s="42" t="s">
        <v>91</v>
      </c>
      <c r="C116" s="45" t="s">
        <v>957</v>
      </c>
      <c r="D116" s="45" t="s">
        <v>901</v>
      </c>
      <c r="E116" s="45" t="s">
        <v>902</v>
      </c>
      <c r="F116" s="43" t="s">
        <v>972</v>
      </c>
      <c r="G116" s="86">
        <v>8683</v>
      </c>
      <c r="H116" s="86" t="s">
        <v>91</v>
      </c>
      <c r="I116" s="86" t="s">
        <v>183</v>
      </c>
      <c r="J116" s="86" t="s">
        <v>121</v>
      </c>
      <c r="K116" s="86" t="s">
        <v>122</v>
      </c>
      <c r="L116" s="86" t="s">
        <v>94</v>
      </c>
      <c r="M116" s="46">
        <v>9453</v>
      </c>
      <c r="N116" s="47" t="s">
        <v>91</v>
      </c>
      <c r="O116" s="47" t="s">
        <v>485</v>
      </c>
      <c r="P116" s="47" t="s">
        <v>128</v>
      </c>
      <c r="Q116" s="47" t="s">
        <v>129</v>
      </c>
      <c r="R116" s="50" t="s">
        <v>195</v>
      </c>
    </row>
    <row r="117" spans="1:18" ht="25.5">
      <c r="A117" s="44">
        <v>9659</v>
      </c>
      <c r="B117" s="42" t="s">
        <v>91</v>
      </c>
      <c r="C117" s="45" t="s">
        <v>1303</v>
      </c>
      <c r="D117" s="45" t="s">
        <v>904</v>
      </c>
      <c r="E117" s="45" t="s">
        <v>905</v>
      </c>
      <c r="F117" s="43" t="s">
        <v>972</v>
      </c>
      <c r="G117" s="86">
        <v>8678</v>
      </c>
      <c r="H117" s="86" t="s">
        <v>91</v>
      </c>
      <c r="I117" s="86" t="s">
        <v>184</v>
      </c>
      <c r="J117" s="86" t="s">
        <v>121</v>
      </c>
      <c r="K117" s="86" t="s">
        <v>122</v>
      </c>
      <c r="L117" s="86" t="s">
        <v>94</v>
      </c>
      <c r="M117" s="48">
        <v>9454</v>
      </c>
      <c r="N117" s="49" t="s">
        <v>91</v>
      </c>
      <c r="O117" s="49" t="s">
        <v>486</v>
      </c>
      <c r="P117" s="49" t="s">
        <v>128</v>
      </c>
      <c r="Q117" s="49" t="s">
        <v>129</v>
      </c>
      <c r="R117" s="51" t="s">
        <v>195</v>
      </c>
    </row>
    <row r="118" spans="1:18" ht="25.5">
      <c r="A118" s="44">
        <v>9660</v>
      </c>
      <c r="B118" s="42" t="s">
        <v>91</v>
      </c>
      <c r="C118" s="45" t="s">
        <v>1304</v>
      </c>
      <c r="D118" s="45" t="s">
        <v>904</v>
      </c>
      <c r="E118" s="45" t="s">
        <v>905</v>
      </c>
      <c r="F118" s="43" t="s">
        <v>972</v>
      </c>
      <c r="G118" s="86">
        <v>8693</v>
      </c>
      <c r="H118" s="86" t="s">
        <v>91</v>
      </c>
      <c r="I118" s="86" t="s">
        <v>181</v>
      </c>
      <c r="J118" s="86" t="s">
        <v>121</v>
      </c>
      <c r="K118" s="86" t="s">
        <v>122</v>
      </c>
      <c r="L118" s="86" t="s">
        <v>94</v>
      </c>
      <c r="M118" s="46">
        <v>9455</v>
      </c>
      <c r="N118" s="47" t="s">
        <v>91</v>
      </c>
      <c r="O118" s="47" t="s">
        <v>487</v>
      </c>
      <c r="P118" s="47" t="s">
        <v>128</v>
      </c>
      <c r="Q118" s="47" t="s">
        <v>129</v>
      </c>
      <c r="R118" s="50" t="s">
        <v>195</v>
      </c>
    </row>
    <row r="119" spans="1:18" ht="25.5">
      <c r="A119" s="44">
        <v>9661</v>
      </c>
      <c r="B119" s="42" t="s">
        <v>91</v>
      </c>
      <c r="C119" s="45" t="s">
        <v>1305</v>
      </c>
      <c r="D119" s="45" t="s">
        <v>904</v>
      </c>
      <c r="E119" s="45" t="s">
        <v>905</v>
      </c>
      <c r="F119" s="43" t="s">
        <v>972</v>
      </c>
      <c r="G119" s="86">
        <v>13254</v>
      </c>
      <c r="H119" s="86" t="s">
        <v>91</v>
      </c>
      <c r="I119" s="86" t="s">
        <v>189</v>
      </c>
      <c r="J119" s="86" t="s">
        <v>145</v>
      </c>
      <c r="K119" s="86" t="s">
        <v>146</v>
      </c>
      <c r="L119" s="86" t="s">
        <v>94</v>
      </c>
      <c r="M119" s="48">
        <v>12152</v>
      </c>
      <c r="N119" s="49" t="s">
        <v>91</v>
      </c>
      <c r="O119" s="49" t="s">
        <v>488</v>
      </c>
      <c r="P119" s="49" t="s">
        <v>128</v>
      </c>
      <c r="Q119" s="49" t="s">
        <v>129</v>
      </c>
      <c r="R119" s="51" t="s">
        <v>195</v>
      </c>
    </row>
    <row r="120" spans="1:18" ht="25.5">
      <c r="A120" s="44">
        <v>9670</v>
      </c>
      <c r="B120" s="42" t="s">
        <v>91</v>
      </c>
      <c r="C120" s="45" t="s">
        <v>958</v>
      </c>
      <c r="D120" s="45" t="s">
        <v>901</v>
      </c>
      <c r="E120" s="45" t="s">
        <v>902</v>
      </c>
      <c r="F120" s="43" t="s">
        <v>972</v>
      </c>
      <c r="G120" s="86">
        <v>13414</v>
      </c>
      <c r="H120" s="86" t="s">
        <v>91</v>
      </c>
      <c r="I120" s="86" t="s">
        <v>188</v>
      </c>
      <c r="J120" s="86" t="s">
        <v>145</v>
      </c>
      <c r="K120" s="86" t="s">
        <v>146</v>
      </c>
      <c r="L120" s="86" t="s">
        <v>94</v>
      </c>
      <c r="M120" s="48">
        <v>13627</v>
      </c>
      <c r="N120" s="49" t="s">
        <v>91</v>
      </c>
      <c r="O120" s="49" t="s">
        <v>1047</v>
      </c>
      <c r="P120" s="49" t="s">
        <v>128</v>
      </c>
      <c r="Q120" s="49" t="s">
        <v>129</v>
      </c>
      <c r="R120" s="51" t="s">
        <v>195</v>
      </c>
    </row>
    <row r="121" spans="1:18" ht="25.5">
      <c r="A121" s="44">
        <v>9671</v>
      </c>
      <c r="B121" s="42" t="s">
        <v>91</v>
      </c>
      <c r="C121" s="45" t="s">
        <v>959</v>
      </c>
      <c r="D121" s="45" t="s">
        <v>901</v>
      </c>
      <c r="E121" s="45" t="s">
        <v>902</v>
      </c>
      <c r="F121" s="43" t="s">
        <v>972</v>
      </c>
      <c r="G121" s="86">
        <v>8211</v>
      </c>
      <c r="H121" s="86" t="s">
        <v>91</v>
      </c>
      <c r="I121" s="86" t="s">
        <v>190</v>
      </c>
      <c r="J121" s="86" t="s">
        <v>145</v>
      </c>
      <c r="K121" s="86" t="s">
        <v>146</v>
      </c>
      <c r="L121" s="86" t="s">
        <v>94</v>
      </c>
      <c r="M121" s="48">
        <v>2145</v>
      </c>
      <c r="N121" s="49" t="s">
        <v>91</v>
      </c>
      <c r="O121" s="49" t="s">
        <v>494</v>
      </c>
      <c r="P121" s="49" t="s">
        <v>128</v>
      </c>
      <c r="Q121" s="49" t="s">
        <v>129</v>
      </c>
      <c r="R121" s="51" t="s">
        <v>195</v>
      </c>
    </row>
    <row r="122" spans="1:18" ht="25.5">
      <c r="A122" s="44">
        <v>9729</v>
      </c>
      <c r="B122" s="42" t="s">
        <v>91</v>
      </c>
      <c r="C122" s="45" t="s">
        <v>916</v>
      </c>
      <c r="D122" s="45" t="s">
        <v>897</v>
      </c>
      <c r="E122" s="45" t="s">
        <v>898</v>
      </c>
      <c r="F122" s="43" t="s">
        <v>972</v>
      </c>
      <c r="G122" s="86">
        <v>8523</v>
      </c>
      <c r="H122" s="86" t="s">
        <v>91</v>
      </c>
      <c r="I122" s="86" t="s">
        <v>191</v>
      </c>
      <c r="J122" s="86" t="s">
        <v>145</v>
      </c>
      <c r="K122" s="86" t="s">
        <v>146</v>
      </c>
      <c r="L122" s="86" t="s">
        <v>94</v>
      </c>
      <c r="M122" s="46">
        <v>2146</v>
      </c>
      <c r="N122" s="47" t="s">
        <v>91</v>
      </c>
      <c r="O122" s="47" t="s">
        <v>490</v>
      </c>
      <c r="P122" s="47" t="s">
        <v>128</v>
      </c>
      <c r="Q122" s="47" t="s">
        <v>129</v>
      </c>
      <c r="R122" s="50" t="s">
        <v>195</v>
      </c>
    </row>
    <row r="123" spans="1:18" ht="25.5">
      <c r="A123" s="44">
        <v>11400</v>
      </c>
      <c r="B123" s="42" t="s">
        <v>91</v>
      </c>
      <c r="C123" s="45" t="s">
        <v>1306</v>
      </c>
      <c r="D123" s="45" t="s">
        <v>890</v>
      </c>
      <c r="E123" s="45" t="s">
        <v>891</v>
      </c>
      <c r="F123" s="43" t="s">
        <v>972</v>
      </c>
      <c r="G123" s="86">
        <v>8521</v>
      </c>
      <c r="H123" s="86" t="s">
        <v>91</v>
      </c>
      <c r="I123" s="86" t="s">
        <v>192</v>
      </c>
      <c r="J123" s="86" t="s">
        <v>145</v>
      </c>
      <c r="K123" s="86" t="s">
        <v>146</v>
      </c>
      <c r="L123" s="86" t="s">
        <v>94</v>
      </c>
      <c r="M123" s="48">
        <v>2147</v>
      </c>
      <c r="N123" s="49" t="s">
        <v>91</v>
      </c>
      <c r="O123" s="49" t="s">
        <v>491</v>
      </c>
      <c r="P123" s="49" t="s">
        <v>128</v>
      </c>
      <c r="Q123" s="49" t="s">
        <v>129</v>
      </c>
      <c r="R123" s="51" t="s">
        <v>195</v>
      </c>
    </row>
    <row r="124" spans="1:18" ht="25.5">
      <c r="A124" s="44">
        <v>11401</v>
      </c>
      <c r="B124" s="42" t="s">
        <v>91</v>
      </c>
      <c r="C124" s="45" t="s">
        <v>953</v>
      </c>
      <c r="D124" s="45" t="s">
        <v>890</v>
      </c>
      <c r="E124" s="45" t="s">
        <v>891</v>
      </c>
      <c r="F124" s="43" t="s">
        <v>972</v>
      </c>
      <c r="G124" s="86">
        <v>8522</v>
      </c>
      <c r="H124" s="86" t="s">
        <v>91</v>
      </c>
      <c r="I124" s="86" t="s">
        <v>193</v>
      </c>
      <c r="J124" s="86" t="s">
        <v>145</v>
      </c>
      <c r="K124" s="86" t="s">
        <v>146</v>
      </c>
      <c r="L124" s="86" t="s">
        <v>94</v>
      </c>
      <c r="M124" s="48">
        <v>8742</v>
      </c>
      <c r="N124" s="49" t="s">
        <v>91</v>
      </c>
      <c r="O124" s="49" t="s">
        <v>569</v>
      </c>
      <c r="P124" s="49" t="s">
        <v>570</v>
      </c>
      <c r="Q124" s="49" t="s">
        <v>571</v>
      </c>
      <c r="R124" s="51" t="s">
        <v>195</v>
      </c>
    </row>
    <row r="125" spans="1:18" ht="25.5">
      <c r="A125" s="44">
        <v>11402</v>
      </c>
      <c r="B125" s="42" t="s">
        <v>91</v>
      </c>
      <c r="C125" s="45" t="s">
        <v>954</v>
      </c>
      <c r="D125" s="45" t="s">
        <v>890</v>
      </c>
      <c r="E125" s="45" t="s">
        <v>891</v>
      </c>
      <c r="F125" s="43" t="s">
        <v>972</v>
      </c>
      <c r="G125" s="86">
        <v>8520</v>
      </c>
      <c r="H125" s="86" t="s">
        <v>91</v>
      </c>
      <c r="I125" s="86" t="s">
        <v>194</v>
      </c>
      <c r="J125" s="86" t="s">
        <v>145</v>
      </c>
      <c r="K125" s="86" t="s">
        <v>146</v>
      </c>
      <c r="L125" s="86" t="s">
        <v>94</v>
      </c>
      <c r="M125" s="46">
        <v>8741</v>
      </c>
      <c r="N125" s="47" t="s">
        <v>91</v>
      </c>
      <c r="O125" s="47" t="s">
        <v>572</v>
      </c>
      <c r="P125" s="47" t="s">
        <v>570</v>
      </c>
      <c r="Q125" s="47" t="s">
        <v>571</v>
      </c>
      <c r="R125" s="50" t="s">
        <v>195</v>
      </c>
    </row>
    <row r="126" spans="1:18" ht="25.5">
      <c r="A126" s="44">
        <v>12089</v>
      </c>
      <c r="B126" s="42" t="s">
        <v>91</v>
      </c>
      <c r="C126" s="45" t="s">
        <v>1307</v>
      </c>
      <c r="D126" s="45" t="s">
        <v>912</v>
      </c>
      <c r="E126" s="45" t="s">
        <v>913</v>
      </c>
      <c r="F126" s="43" t="s">
        <v>972</v>
      </c>
      <c r="G126" s="86">
        <v>7992</v>
      </c>
      <c r="H126" s="86" t="s">
        <v>91</v>
      </c>
      <c r="I126" s="86" t="s">
        <v>205</v>
      </c>
      <c r="J126" s="86" t="s">
        <v>197</v>
      </c>
      <c r="K126" s="86" t="s">
        <v>198</v>
      </c>
      <c r="L126" s="86" t="s">
        <v>94</v>
      </c>
      <c r="M126" s="48">
        <v>12027</v>
      </c>
      <c r="N126" s="49" t="s">
        <v>91</v>
      </c>
      <c r="O126" s="49" t="s">
        <v>737</v>
      </c>
      <c r="P126" s="49" t="s">
        <v>145</v>
      </c>
      <c r="Q126" s="49" t="s">
        <v>146</v>
      </c>
      <c r="R126" s="51" t="s">
        <v>195</v>
      </c>
    </row>
    <row r="127" spans="1:18" ht="25.5">
      <c r="A127" s="44">
        <v>12090</v>
      </c>
      <c r="B127" s="42" t="s">
        <v>91</v>
      </c>
      <c r="C127" s="45" t="s">
        <v>1308</v>
      </c>
      <c r="D127" s="45" t="s">
        <v>912</v>
      </c>
      <c r="E127" s="45" t="s">
        <v>913</v>
      </c>
      <c r="F127" s="43" t="s">
        <v>972</v>
      </c>
      <c r="G127" s="86">
        <v>7991</v>
      </c>
      <c r="H127" s="86" t="s">
        <v>91</v>
      </c>
      <c r="I127" s="86" t="s">
        <v>196</v>
      </c>
      <c r="J127" s="86" t="s">
        <v>197</v>
      </c>
      <c r="K127" s="86" t="s">
        <v>198</v>
      </c>
      <c r="L127" s="86" t="s">
        <v>94</v>
      </c>
      <c r="M127" s="48">
        <v>2203</v>
      </c>
      <c r="N127" s="49" t="s">
        <v>91</v>
      </c>
      <c r="O127" s="49" t="s">
        <v>738</v>
      </c>
      <c r="P127" s="49" t="s">
        <v>145</v>
      </c>
      <c r="Q127" s="49" t="s">
        <v>146</v>
      </c>
      <c r="R127" s="51" t="s">
        <v>195</v>
      </c>
    </row>
    <row r="128" spans="1:18" ht="25.5">
      <c r="A128" s="44">
        <v>12091</v>
      </c>
      <c r="B128" s="42" t="s">
        <v>91</v>
      </c>
      <c r="C128" s="45" t="s">
        <v>1309</v>
      </c>
      <c r="D128" s="45" t="s">
        <v>912</v>
      </c>
      <c r="E128" s="45" t="s">
        <v>913</v>
      </c>
      <c r="F128" s="43" t="s">
        <v>972</v>
      </c>
      <c r="G128" s="86">
        <v>13344</v>
      </c>
      <c r="H128" s="86" t="s">
        <v>91</v>
      </c>
      <c r="I128" s="86" t="s">
        <v>201</v>
      </c>
      <c r="J128" s="86" t="s">
        <v>197</v>
      </c>
      <c r="K128" s="86" t="s">
        <v>198</v>
      </c>
      <c r="L128" s="86" t="s">
        <v>94</v>
      </c>
      <c r="M128" s="46">
        <v>13415</v>
      </c>
      <c r="N128" s="47" t="s">
        <v>91</v>
      </c>
      <c r="O128" s="47" t="s">
        <v>739</v>
      </c>
      <c r="P128" s="47" t="s">
        <v>145</v>
      </c>
      <c r="Q128" s="47" t="s">
        <v>146</v>
      </c>
      <c r="R128" s="50" t="s">
        <v>195</v>
      </c>
    </row>
    <row r="129" spans="1:18" ht="38.25">
      <c r="A129" s="44">
        <v>13721</v>
      </c>
      <c r="B129" s="42" t="s">
        <v>91</v>
      </c>
      <c r="C129" s="45" t="s">
        <v>1310</v>
      </c>
      <c r="D129" s="45" t="s">
        <v>1228</v>
      </c>
      <c r="E129" s="45" t="s">
        <v>915</v>
      </c>
      <c r="F129" s="43" t="s">
        <v>972</v>
      </c>
      <c r="G129" s="86">
        <v>7990</v>
      </c>
      <c r="H129" s="86" t="s">
        <v>91</v>
      </c>
      <c r="I129" s="86" t="s">
        <v>202</v>
      </c>
      <c r="J129" s="86" t="s">
        <v>197</v>
      </c>
      <c r="K129" s="86" t="s">
        <v>198</v>
      </c>
      <c r="L129" s="86" t="s">
        <v>94</v>
      </c>
      <c r="M129" s="48">
        <v>8588</v>
      </c>
      <c r="N129" s="49" t="s">
        <v>91</v>
      </c>
      <c r="O129" s="49" t="s">
        <v>740</v>
      </c>
      <c r="P129" s="49" t="s">
        <v>145</v>
      </c>
      <c r="Q129" s="49" t="s">
        <v>146</v>
      </c>
      <c r="R129" s="51" t="s">
        <v>195</v>
      </c>
    </row>
    <row r="130" spans="1:18" ht="38.25">
      <c r="A130" s="44">
        <v>13722</v>
      </c>
      <c r="B130" s="42" t="s">
        <v>91</v>
      </c>
      <c r="C130" s="45" t="s">
        <v>1311</v>
      </c>
      <c r="D130" s="45" t="s">
        <v>1228</v>
      </c>
      <c r="E130" s="45" t="s">
        <v>915</v>
      </c>
      <c r="F130" s="43" t="s">
        <v>972</v>
      </c>
      <c r="G130" s="86">
        <v>7989</v>
      </c>
      <c r="H130" s="86" t="s">
        <v>91</v>
      </c>
      <c r="I130" s="86" t="s">
        <v>203</v>
      </c>
      <c r="J130" s="86" t="s">
        <v>197</v>
      </c>
      <c r="K130" s="86" t="s">
        <v>198</v>
      </c>
      <c r="L130" s="86" t="s">
        <v>94</v>
      </c>
      <c r="M130" s="46">
        <v>8806</v>
      </c>
      <c r="N130" s="47" t="s">
        <v>91</v>
      </c>
      <c r="O130" s="47" t="s">
        <v>741</v>
      </c>
      <c r="P130" s="47" t="s">
        <v>145</v>
      </c>
      <c r="Q130" s="47" t="s">
        <v>146</v>
      </c>
      <c r="R130" s="50" t="s">
        <v>195</v>
      </c>
    </row>
    <row r="131" spans="1:18" ht="38.25">
      <c r="A131" s="44">
        <v>13723</v>
      </c>
      <c r="B131" s="42" t="s">
        <v>91</v>
      </c>
      <c r="C131" s="45" t="s">
        <v>1312</v>
      </c>
      <c r="D131" s="45" t="s">
        <v>1228</v>
      </c>
      <c r="E131" s="45" t="s">
        <v>915</v>
      </c>
      <c r="F131" s="43" t="s">
        <v>972</v>
      </c>
      <c r="G131" s="86">
        <v>7994</v>
      </c>
      <c r="H131" s="86" t="s">
        <v>91</v>
      </c>
      <c r="I131" s="86" t="s">
        <v>199</v>
      </c>
      <c r="J131" s="86" t="s">
        <v>197</v>
      </c>
      <c r="K131" s="86" t="s">
        <v>198</v>
      </c>
      <c r="L131" s="86" t="s">
        <v>94</v>
      </c>
      <c r="M131" s="48">
        <v>9097</v>
      </c>
      <c r="N131" s="49" t="s">
        <v>91</v>
      </c>
      <c r="O131" s="49" t="s">
        <v>742</v>
      </c>
      <c r="P131" s="49" t="s">
        <v>145</v>
      </c>
      <c r="Q131" s="49" t="s">
        <v>146</v>
      </c>
      <c r="R131" s="51" t="s">
        <v>195</v>
      </c>
    </row>
    <row r="132" spans="1:18" ht="38.25">
      <c r="A132" s="44">
        <v>43</v>
      </c>
      <c r="B132" s="42" t="s">
        <v>91</v>
      </c>
      <c r="C132" s="45" t="s">
        <v>1313</v>
      </c>
      <c r="D132" s="45" t="s">
        <v>1228</v>
      </c>
      <c r="E132" s="45" t="s">
        <v>915</v>
      </c>
      <c r="F132" s="43" t="s">
        <v>972</v>
      </c>
      <c r="G132" s="86">
        <v>7988</v>
      </c>
      <c r="H132" s="86" t="s">
        <v>91</v>
      </c>
      <c r="I132" s="86" t="s">
        <v>204</v>
      </c>
      <c r="J132" s="86" t="s">
        <v>197</v>
      </c>
      <c r="K132" s="86" t="s">
        <v>198</v>
      </c>
      <c r="L132" s="86" t="s">
        <v>94</v>
      </c>
      <c r="M132" s="46">
        <v>9823</v>
      </c>
      <c r="N132" s="47" t="s">
        <v>91</v>
      </c>
      <c r="O132" s="47" t="s">
        <v>743</v>
      </c>
      <c r="P132" s="47" t="s">
        <v>145</v>
      </c>
      <c r="Q132" s="47" t="s">
        <v>146</v>
      </c>
      <c r="R132" s="50" t="s">
        <v>195</v>
      </c>
    </row>
    <row r="133" spans="1:18" ht="25.5">
      <c r="A133" s="44">
        <v>7</v>
      </c>
      <c r="B133" s="42" t="s">
        <v>91</v>
      </c>
      <c r="C133" s="45" t="s">
        <v>949</v>
      </c>
      <c r="D133" s="45" t="s">
        <v>904</v>
      </c>
      <c r="E133" s="45" t="s">
        <v>905</v>
      </c>
      <c r="F133" s="43" t="s">
        <v>972</v>
      </c>
      <c r="G133" s="86">
        <v>7993</v>
      </c>
      <c r="H133" s="86" t="s">
        <v>91</v>
      </c>
      <c r="I133" s="86" t="s">
        <v>200</v>
      </c>
      <c r="J133" s="86" t="s">
        <v>197</v>
      </c>
      <c r="K133" s="86" t="s">
        <v>198</v>
      </c>
      <c r="L133" s="86" t="s">
        <v>94</v>
      </c>
      <c r="M133" s="48">
        <v>9827</v>
      </c>
      <c r="N133" s="49" t="s">
        <v>91</v>
      </c>
      <c r="O133" s="49" t="s">
        <v>744</v>
      </c>
      <c r="P133" s="49" t="s">
        <v>145</v>
      </c>
      <c r="Q133" s="49" t="s">
        <v>146</v>
      </c>
      <c r="R133" s="51" t="s">
        <v>195</v>
      </c>
    </row>
    <row r="134" spans="1:18" ht="25.5">
      <c r="A134" s="44">
        <v>9</v>
      </c>
      <c r="B134" s="42" t="s">
        <v>91</v>
      </c>
      <c r="C134" s="45" t="s">
        <v>909</v>
      </c>
      <c r="D134" s="45" t="s">
        <v>904</v>
      </c>
      <c r="E134" s="45" t="s">
        <v>905</v>
      </c>
      <c r="F134" s="43" t="s">
        <v>972</v>
      </c>
      <c r="G134" s="86">
        <v>12955</v>
      </c>
      <c r="H134" s="86" t="s">
        <v>91</v>
      </c>
      <c r="I134" s="86" t="s">
        <v>211</v>
      </c>
      <c r="J134" s="86" t="s">
        <v>1018</v>
      </c>
      <c r="K134" s="86" t="s">
        <v>153</v>
      </c>
      <c r="L134" s="86" t="s">
        <v>94</v>
      </c>
      <c r="M134" s="46">
        <v>9829</v>
      </c>
      <c r="N134" s="47" t="s">
        <v>91</v>
      </c>
      <c r="O134" s="47" t="s">
        <v>745</v>
      </c>
      <c r="P134" s="47" t="s">
        <v>145</v>
      </c>
      <c r="Q134" s="47" t="s">
        <v>146</v>
      </c>
      <c r="R134" s="50" t="s">
        <v>195</v>
      </c>
    </row>
    <row r="135" spans="1:18" ht="38.25">
      <c r="A135" s="44">
        <v>44</v>
      </c>
      <c r="B135" s="42" t="s">
        <v>91</v>
      </c>
      <c r="C135" s="45" t="s">
        <v>1314</v>
      </c>
      <c r="D135" s="45" t="s">
        <v>1228</v>
      </c>
      <c r="E135" s="45" t="s">
        <v>915</v>
      </c>
      <c r="F135" s="43" t="s">
        <v>972</v>
      </c>
      <c r="G135" s="86">
        <v>12538</v>
      </c>
      <c r="H135" s="86" t="s">
        <v>91</v>
      </c>
      <c r="I135" s="86" t="s">
        <v>212</v>
      </c>
      <c r="J135" s="86" t="s">
        <v>1018</v>
      </c>
      <c r="K135" s="86" t="s">
        <v>153</v>
      </c>
      <c r="L135" s="86" t="s">
        <v>94</v>
      </c>
      <c r="M135" s="48">
        <v>2172</v>
      </c>
      <c r="N135" s="49" t="s">
        <v>91</v>
      </c>
      <c r="O135" s="49" t="s">
        <v>746</v>
      </c>
      <c r="P135" s="49" t="s">
        <v>145</v>
      </c>
      <c r="Q135" s="49" t="s">
        <v>146</v>
      </c>
      <c r="R135" s="51" t="s">
        <v>195</v>
      </c>
    </row>
    <row r="136" spans="1:18" ht="25.5">
      <c r="A136" s="44">
        <v>58</v>
      </c>
      <c r="B136" s="42" t="s">
        <v>91</v>
      </c>
      <c r="C136" s="45" t="s">
        <v>948</v>
      </c>
      <c r="D136" s="45" t="s">
        <v>899</v>
      </c>
      <c r="E136" s="45" t="s">
        <v>900</v>
      </c>
      <c r="F136" s="43" t="s">
        <v>972</v>
      </c>
      <c r="G136" s="86">
        <v>7962</v>
      </c>
      <c r="H136" s="86" t="s">
        <v>91</v>
      </c>
      <c r="I136" s="86" t="s">
        <v>207</v>
      </c>
      <c r="J136" s="86" t="s">
        <v>1018</v>
      </c>
      <c r="K136" s="86" t="s">
        <v>153</v>
      </c>
      <c r="L136" s="86" t="s">
        <v>94</v>
      </c>
      <c r="M136" s="46">
        <v>2173</v>
      </c>
      <c r="N136" s="47" t="s">
        <v>91</v>
      </c>
      <c r="O136" s="47" t="s">
        <v>747</v>
      </c>
      <c r="P136" s="47" t="s">
        <v>145</v>
      </c>
      <c r="Q136" s="47" t="s">
        <v>146</v>
      </c>
      <c r="R136" s="50" t="s">
        <v>195</v>
      </c>
    </row>
    <row r="137" spans="1:18" ht="25.5">
      <c r="A137" s="44">
        <v>75</v>
      </c>
      <c r="B137" s="42" t="s">
        <v>91</v>
      </c>
      <c r="C137" s="45" t="s">
        <v>928</v>
      </c>
      <c r="D137" s="45" t="s">
        <v>897</v>
      </c>
      <c r="E137" s="45" t="s">
        <v>898</v>
      </c>
      <c r="F137" s="43" t="s">
        <v>972</v>
      </c>
      <c r="G137" s="86">
        <v>7961</v>
      </c>
      <c r="H137" s="86" t="s">
        <v>91</v>
      </c>
      <c r="I137" s="86" t="s">
        <v>208</v>
      </c>
      <c r="J137" s="86" t="s">
        <v>1018</v>
      </c>
      <c r="K137" s="86" t="s">
        <v>153</v>
      </c>
      <c r="L137" s="86" t="s">
        <v>94</v>
      </c>
      <c r="M137" s="48">
        <v>2174</v>
      </c>
      <c r="N137" s="49" t="s">
        <v>91</v>
      </c>
      <c r="O137" s="49" t="s">
        <v>748</v>
      </c>
      <c r="P137" s="49" t="s">
        <v>145</v>
      </c>
      <c r="Q137" s="49" t="s">
        <v>146</v>
      </c>
      <c r="R137" s="51" t="s">
        <v>195</v>
      </c>
    </row>
    <row r="138" spans="1:18" ht="25.5">
      <c r="A138" s="44">
        <v>76</v>
      </c>
      <c r="B138" s="42" t="s">
        <v>91</v>
      </c>
      <c r="C138" s="45" t="s">
        <v>925</v>
      </c>
      <c r="D138" s="45" t="s">
        <v>897</v>
      </c>
      <c r="E138" s="45" t="s">
        <v>898</v>
      </c>
      <c r="F138" s="43" t="s">
        <v>972</v>
      </c>
      <c r="G138" s="86">
        <v>7963</v>
      </c>
      <c r="H138" s="86" t="s">
        <v>91</v>
      </c>
      <c r="I138" s="86" t="s">
        <v>206</v>
      </c>
      <c r="J138" s="86" t="s">
        <v>1018</v>
      </c>
      <c r="K138" s="86" t="s">
        <v>153</v>
      </c>
      <c r="L138" s="86" t="s">
        <v>94</v>
      </c>
      <c r="M138" s="46">
        <v>2175</v>
      </c>
      <c r="N138" s="47" t="s">
        <v>91</v>
      </c>
      <c r="O138" s="47" t="s">
        <v>749</v>
      </c>
      <c r="P138" s="47" t="s">
        <v>145</v>
      </c>
      <c r="Q138" s="47" t="s">
        <v>146</v>
      </c>
      <c r="R138" s="50" t="s">
        <v>195</v>
      </c>
    </row>
    <row r="139" spans="1:18" ht="25.5">
      <c r="A139" s="44">
        <v>92</v>
      </c>
      <c r="B139" s="42" t="s">
        <v>91</v>
      </c>
      <c r="C139" s="45" t="s">
        <v>932</v>
      </c>
      <c r="D139" s="45" t="s">
        <v>890</v>
      </c>
      <c r="E139" s="45" t="s">
        <v>891</v>
      </c>
      <c r="F139" s="43" t="s">
        <v>972</v>
      </c>
      <c r="G139" s="86">
        <v>7960</v>
      </c>
      <c r="H139" s="86" t="s">
        <v>91</v>
      </c>
      <c r="I139" s="86" t="s">
        <v>209</v>
      </c>
      <c r="J139" s="86" t="s">
        <v>1018</v>
      </c>
      <c r="K139" s="86" t="s">
        <v>153</v>
      </c>
      <c r="L139" s="86" t="s">
        <v>94</v>
      </c>
      <c r="M139" s="46">
        <v>2177</v>
      </c>
      <c r="N139" s="47" t="s">
        <v>91</v>
      </c>
      <c r="O139" s="47" t="s">
        <v>750</v>
      </c>
      <c r="P139" s="47" t="s">
        <v>145</v>
      </c>
      <c r="Q139" s="47" t="s">
        <v>146</v>
      </c>
      <c r="R139" s="50" t="s">
        <v>195</v>
      </c>
    </row>
    <row r="140" spans="1:18" ht="38.25">
      <c r="A140" s="44">
        <v>101</v>
      </c>
      <c r="B140" s="42" t="s">
        <v>91</v>
      </c>
      <c r="C140" s="45" t="s">
        <v>1315</v>
      </c>
      <c r="D140" s="45" t="s">
        <v>1228</v>
      </c>
      <c r="E140" s="45" t="s">
        <v>915</v>
      </c>
      <c r="F140" s="43" t="s">
        <v>972</v>
      </c>
      <c r="G140" s="86">
        <v>7958</v>
      </c>
      <c r="H140" s="86" t="s">
        <v>91</v>
      </c>
      <c r="I140" s="86" t="s">
        <v>210</v>
      </c>
      <c r="J140" s="86" t="s">
        <v>1018</v>
      </c>
      <c r="K140" s="86" t="s">
        <v>153</v>
      </c>
      <c r="L140" s="86" t="s">
        <v>94</v>
      </c>
      <c r="M140" s="48">
        <v>12028</v>
      </c>
      <c r="N140" s="49" t="s">
        <v>91</v>
      </c>
      <c r="O140" s="49" t="s">
        <v>751</v>
      </c>
      <c r="P140" s="49" t="s">
        <v>145</v>
      </c>
      <c r="Q140" s="49" t="s">
        <v>146</v>
      </c>
      <c r="R140" s="51" t="s">
        <v>195</v>
      </c>
    </row>
    <row r="141" spans="1:18" ht="25.5">
      <c r="A141" s="44">
        <v>115</v>
      </c>
      <c r="B141" s="42" t="s">
        <v>91</v>
      </c>
      <c r="C141" s="45" t="s">
        <v>921</v>
      </c>
      <c r="D141" s="45" t="s">
        <v>901</v>
      </c>
      <c r="E141" s="45" t="s">
        <v>902</v>
      </c>
      <c r="F141" s="43" t="s">
        <v>972</v>
      </c>
      <c r="G141" s="86">
        <v>11938</v>
      </c>
      <c r="H141" s="86" t="s">
        <v>91</v>
      </c>
      <c r="I141" s="86" t="s">
        <v>214</v>
      </c>
      <c r="J141" s="86" t="s">
        <v>1018</v>
      </c>
      <c r="K141" s="86" t="s">
        <v>153</v>
      </c>
      <c r="L141" s="86" t="s">
        <v>94</v>
      </c>
      <c r="M141" s="46">
        <v>9974</v>
      </c>
      <c r="N141" s="47" t="s">
        <v>91</v>
      </c>
      <c r="O141" s="47" t="s">
        <v>752</v>
      </c>
      <c r="P141" s="47" t="s">
        <v>1038</v>
      </c>
      <c r="Q141" s="47" t="s">
        <v>126</v>
      </c>
      <c r="R141" s="50" t="s">
        <v>195</v>
      </c>
    </row>
    <row r="142" spans="1:18" ht="25.5">
      <c r="A142" s="44">
        <v>142</v>
      </c>
      <c r="B142" s="42" t="s">
        <v>91</v>
      </c>
      <c r="C142" s="45" t="s">
        <v>907</v>
      </c>
      <c r="D142" s="45" t="s">
        <v>899</v>
      </c>
      <c r="E142" s="45" t="s">
        <v>900</v>
      </c>
      <c r="F142" s="43" t="s">
        <v>972</v>
      </c>
      <c r="G142" s="86">
        <v>12537</v>
      </c>
      <c r="H142" s="86" t="s">
        <v>91</v>
      </c>
      <c r="I142" s="86" t="s">
        <v>213</v>
      </c>
      <c r="J142" s="86" t="s">
        <v>1018</v>
      </c>
      <c r="K142" s="86" t="s">
        <v>153</v>
      </c>
      <c r="L142" s="86" t="s">
        <v>94</v>
      </c>
      <c r="M142" s="46">
        <v>9975</v>
      </c>
      <c r="N142" s="47" t="s">
        <v>91</v>
      </c>
      <c r="O142" s="47" t="s">
        <v>753</v>
      </c>
      <c r="P142" s="47" t="s">
        <v>1038</v>
      </c>
      <c r="Q142" s="47" t="s">
        <v>126</v>
      </c>
      <c r="R142" s="50" t="s">
        <v>195</v>
      </c>
    </row>
    <row r="143" spans="1:18" ht="25.5">
      <c r="A143" s="44">
        <v>9301</v>
      </c>
      <c r="B143" s="42" t="s">
        <v>91</v>
      </c>
      <c r="C143" s="45" t="s">
        <v>1316</v>
      </c>
      <c r="D143" s="45" t="s">
        <v>899</v>
      </c>
      <c r="E143" s="45" t="s">
        <v>900</v>
      </c>
      <c r="F143" s="43" t="s">
        <v>972</v>
      </c>
      <c r="G143" s="86">
        <v>7957</v>
      </c>
      <c r="H143" s="86" t="s">
        <v>91</v>
      </c>
      <c r="I143" s="86" t="s">
        <v>215</v>
      </c>
      <c r="J143" s="86" t="s">
        <v>1018</v>
      </c>
      <c r="K143" s="86" t="s">
        <v>153</v>
      </c>
      <c r="L143" s="86" t="s">
        <v>94</v>
      </c>
      <c r="M143" s="46">
        <v>9976</v>
      </c>
      <c r="N143" s="47" t="s">
        <v>91</v>
      </c>
      <c r="O143" s="47" t="s">
        <v>754</v>
      </c>
      <c r="P143" s="47" t="s">
        <v>1038</v>
      </c>
      <c r="Q143" s="47" t="s">
        <v>126</v>
      </c>
      <c r="R143" s="50" t="s">
        <v>195</v>
      </c>
    </row>
    <row r="144" spans="1:18" ht="25.5">
      <c r="A144" s="44">
        <v>9554</v>
      </c>
      <c r="B144" s="42" t="s">
        <v>91</v>
      </c>
      <c r="C144" s="45" t="s">
        <v>1317</v>
      </c>
      <c r="D144" s="45" t="s">
        <v>912</v>
      </c>
      <c r="E144" s="45" t="s">
        <v>913</v>
      </c>
      <c r="F144" s="43" t="s">
        <v>972</v>
      </c>
      <c r="G144" s="86">
        <v>13563</v>
      </c>
      <c r="H144" s="86" t="s">
        <v>91</v>
      </c>
      <c r="I144" s="86" t="s">
        <v>1136</v>
      </c>
      <c r="J144" s="86" t="s">
        <v>128</v>
      </c>
      <c r="K144" s="86" t="s">
        <v>129</v>
      </c>
      <c r="L144" s="86" t="s">
        <v>94</v>
      </c>
      <c r="M144" s="48">
        <v>9979</v>
      </c>
      <c r="N144" s="49" t="s">
        <v>91</v>
      </c>
      <c r="O144" s="49" t="s">
        <v>755</v>
      </c>
      <c r="P144" s="49" t="s">
        <v>1038</v>
      </c>
      <c r="Q144" s="49" t="s">
        <v>126</v>
      </c>
      <c r="R144" s="51" t="s">
        <v>195</v>
      </c>
    </row>
    <row r="145" spans="1:18" ht="25.5">
      <c r="A145" s="44">
        <v>9579</v>
      </c>
      <c r="B145" s="42" t="s">
        <v>91</v>
      </c>
      <c r="C145" s="45" t="s">
        <v>1318</v>
      </c>
      <c r="D145" s="45" t="s">
        <v>912</v>
      </c>
      <c r="E145" s="45" t="s">
        <v>913</v>
      </c>
      <c r="F145" s="43" t="s">
        <v>972</v>
      </c>
      <c r="G145" s="86">
        <v>7933</v>
      </c>
      <c r="H145" s="86" t="s">
        <v>91</v>
      </c>
      <c r="I145" s="86" t="s">
        <v>219</v>
      </c>
      <c r="J145" s="86" t="s">
        <v>128</v>
      </c>
      <c r="K145" s="86" t="s">
        <v>129</v>
      </c>
      <c r="L145" s="86" t="s">
        <v>94</v>
      </c>
      <c r="M145" s="46">
        <v>9980</v>
      </c>
      <c r="N145" s="47" t="s">
        <v>91</v>
      </c>
      <c r="O145" s="47" t="s">
        <v>756</v>
      </c>
      <c r="P145" s="47" t="s">
        <v>1038</v>
      </c>
      <c r="Q145" s="47" t="s">
        <v>126</v>
      </c>
      <c r="R145" s="50" t="s">
        <v>195</v>
      </c>
    </row>
    <row r="146" spans="1:18" ht="25.5">
      <c r="A146" s="44">
        <v>9590</v>
      </c>
      <c r="B146" s="42" t="s">
        <v>91</v>
      </c>
      <c r="C146" s="45" t="s">
        <v>1319</v>
      </c>
      <c r="D146" s="45" t="s">
        <v>912</v>
      </c>
      <c r="E146" s="45" t="s">
        <v>913</v>
      </c>
      <c r="F146" s="43" t="s">
        <v>972</v>
      </c>
      <c r="G146" s="86">
        <v>7934</v>
      </c>
      <c r="H146" s="86" t="s">
        <v>91</v>
      </c>
      <c r="I146" s="86" t="s">
        <v>218</v>
      </c>
      <c r="J146" s="86" t="s">
        <v>128</v>
      </c>
      <c r="K146" s="86" t="s">
        <v>129</v>
      </c>
      <c r="L146" s="86" t="s">
        <v>94</v>
      </c>
      <c r="M146" s="48">
        <v>9984</v>
      </c>
      <c r="N146" s="49" t="s">
        <v>91</v>
      </c>
      <c r="O146" s="49" t="s">
        <v>757</v>
      </c>
      <c r="P146" s="49" t="s">
        <v>1038</v>
      </c>
      <c r="Q146" s="49" t="s">
        <v>126</v>
      </c>
      <c r="R146" s="51" t="s">
        <v>195</v>
      </c>
    </row>
    <row r="147" spans="1:18" ht="25.5">
      <c r="A147" s="44">
        <v>9601</v>
      </c>
      <c r="B147" s="42" t="s">
        <v>91</v>
      </c>
      <c r="C147" s="45" t="s">
        <v>1320</v>
      </c>
      <c r="D147" s="45" t="s">
        <v>912</v>
      </c>
      <c r="E147" s="45" t="s">
        <v>913</v>
      </c>
      <c r="F147" s="43" t="s">
        <v>972</v>
      </c>
      <c r="G147" s="86">
        <v>7931</v>
      </c>
      <c r="H147" s="86" t="s">
        <v>91</v>
      </c>
      <c r="I147" s="86" t="s">
        <v>221</v>
      </c>
      <c r="J147" s="86" t="s">
        <v>128</v>
      </c>
      <c r="K147" s="86" t="s">
        <v>129</v>
      </c>
      <c r="L147" s="86" t="s">
        <v>94</v>
      </c>
      <c r="M147" s="46">
        <v>9987</v>
      </c>
      <c r="N147" s="47" t="s">
        <v>91</v>
      </c>
      <c r="O147" s="47" t="s">
        <v>758</v>
      </c>
      <c r="P147" s="47" t="s">
        <v>1038</v>
      </c>
      <c r="Q147" s="47" t="s">
        <v>126</v>
      </c>
      <c r="R147" s="50" t="s">
        <v>195</v>
      </c>
    </row>
    <row r="148" spans="1:18" ht="25.5">
      <c r="A148" s="44">
        <v>9720</v>
      </c>
      <c r="B148" s="42" t="s">
        <v>91</v>
      </c>
      <c r="C148" s="45" t="s">
        <v>1321</v>
      </c>
      <c r="D148" s="45" t="s">
        <v>899</v>
      </c>
      <c r="E148" s="45" t="s">
        <v>900</v>
      </c>
      <c r="F148" s="43" t="s">
        <v>972</v>
      </c>
      <c r="G148" s="86">
        <v>7936</v>
      </c>
      <c r="H148" s="86" t="s">
        <v>91</v>
      </c>
      <c r="I148" s="86" t="s">
        <v>216</v>
      </c>
      <c r="J148" s="86" t="s">
        <v>128</v>
      </c>
      <c r="K148" s="86" t="s">
        <v>129</v>
      </c>
      <c r="L148" s="86" t="s">
        <v>94</v>
      </c>
      <c r="M148" s="48">
        <v>12116</v>
      </c>
      <c r="N148" s="49" t="s">
        <v>91</v>
      </c>
      <c r="O148" s="49" t="s">
        <v>759</v>
      </c>
      <c r="P148" s="49" t="s">
        <v>1038</v>
      </c>
      <c r="Q148" s="49" t="s">
        <v>126</v>
      </c>
      <c r="R148" s="51" t="s">
        <v>195</v>
      </c>
    </row>
    <row r="149" spans="1:18" ht="25.5">
      <c r="A149" s="44">
        <v>12882</v>
      </c>
      <c r="B149" s="42" t="s">
        <v>91</v>
      </c>
      <c r="C149" s="45" t="s">
        <v>1322</v>
      </c>
      <c r="D149" s="45" t="s">
        <v>912</v>
      </c>
      <c r="E149" s="45" t="s">
        <v>913</v>
      </c>
      <c r="F149" s="43" t="s">
        <v>972</v>
      </c>
      <c r="G149" s="86">
        <v>7935</v>
      </c>
      <c r="H149" s="86" t="s">
        <v>91</v>
      </c>
      <c r="I149" s="86" t="s">
        <v>222</v>
      </c>
      <c r="J149" s="86" t="s">
        <v>128</v>
      </c>
      <c r="K149" s="86" t="s">
        <v>129</v>
      </c>
      <c r="L149" s="86" t="s">
        <v>94</v>
      </c>
      <c r="M149" s="46">
        <v>12117</v>
      </c>
      <c r="N149" s="47" t="s">
        <v>91</v>
      </c>
      <c r="O149" s="47" t="s">
        <v>760</v>
      </c>
      <c r="P149" s="47" t="s">
        <v>1038</v>
      </c>
      <c r="Q149" s="47" t="s">
        <v>126</v>
      </c>
      <c r="R149" s="50" t="s">
        <v>195</v>
      </c>
    </row>
    <row r="150" spans="1:18" ht="38.25">
      <c r="A150" s="44">
        <v>12895</v>
      </c>
      <c r="B150" s="42" t="s">
        <v>91</v>
      </c>
      <c r="C150" s="45" t="s">
        <v>1323</v>
      </c>
      <c r="D150" s="45" t="s">
        <v>1229</v>
      </c>
      <c r="E150" s="45" t="s">
        <v>896</v>
      </c>
      <c r="F150" s="43" t="s">
        <v>972</v>
      </c>
      <c r="G150" s="86">
        <v>7937</v>
      </c>
      <c r="H150" s="86" t="s">
        <v>91</v>
      </c>
      <c r="I150" s="86" t="s">
        <v>217</v>
      </c>
      <c r="J150" s="86" t="s">
        <v>128</v>
      </c>
      <c r="K150" s="86" t="s">
        <v>129</v>
      </c>
      <c r="L150" s="86" t="s">
        <v>94</v>
      </c>
      <c r="M150" s="48">
        <v>12118</v>
      </c>
      <c r="N150" s="49" t="s">
        <v>91</v>
      </c>
      <c r="O150" s="49" t="s">
        <v>761</v>
      </c>
      <c r="P150" s="49" t="s">
        <v>1038</v>
      </c>
      <c r="Q150" s="49" t="s">
        <v>126</v>
      </c>
      <c r="R150" s="51" t="s">
        <v>195</v>
      </c>
    </row>
    <row r="151" spans="1:18" ht="25.5">
      <c r="A151" s="44">
        <v>12900</v>
      </c>
      <c r="B151" s="42" t="s">
        <v>91</v>
      </c>
      <c r="C151" s="45" t="s">
        <v>919</v>
      </c>
      <c r="D151" s="45" t="s">
        <v>901</v>
      </c>
      <c r="E151" s="45" t="s">
        <v>902</v>
      </c>
      <c r="F151" s="43" t="s">
        <v>972</v>
      </c>
      <c r="G151" s="86">
        <v>7932</v>
      </c>
      <c r="H151" s="86" t="s">
        <v>91</v>
      </c>
      <c r="I151" s="86" t="s">
        <v>220</v>
      </c>
      <c r="J151" s="86" t="s">
        <v>128</v>
      </c>
      <c r="K151" s="86" t="s">
        <v>129</v>
      </c>
      <c r="L151" s="86" t="s">
        <v>94</v>
      </c>
      <c r="M151" s="46">
        <v>12119</v>
      </c>
      <c r="N151" s="47" t="s">
        <v>91</v>
      </c>
      <c r="O151" s="47" t="s">
        <v>762</v>
      </c>
      <c r="P151" s="47" t="s">
        <v>1038</v>
      </c>
      <c r="Q151" s="47" t="s">
        <v>126</v>
      </c>
      <c r="R151" s="50" t="s">
        <v>195</v>
      </c>
    </row>
    <row r="152" spans="1:18" ht="25.5">
      <c r="A152" s="44">
        <v>12938</v>
      </c>
      <c r="B152" s="42" t="s">
        <v>91</v>
      </c>
      <c r="C152" s="45" t="s">
        <v>1324</v>
      </c>
      <c r="D152" s="45" t="s">
        <v>899</v>
      </c>
      <c r="E152" s="45" t="s">
        <v>900</v>
      </c>
      <c r="F152" s="43" t="s">
        <v>972</v>
      </c>
      <c r="G152" s="86">
        <v>7907</v>
      </c>
      <c r="H152" s="86" t="s">
        <v>91</v>
      </c>
      <c r="I152" s="86" t="s">
        <v>1137</v>
      </c>
      <c r="J152" s="86" t="s">
        <v>1038</v>
      </c>
      <c r="K152" s="86" t="s">
        <v>126</v>
      </c>
      <c r="L152" s="86" t="s">
        <v>94</v>
      </c>
      <c r="M152" s="46">
        <v>13335</v>
      </c>
      <c r="N152" s="47" t="s">
        <v>91</v>
      </c>
      <c r="O152" s="47" t="s">
        <v>443</v>
      </c>
      <c r="P152" s="47" t="s">
        <v>1038</v>
      </c>
      <c r="Q152" s="47" t="s">
        <v>126</v>
      </c>
      <c r="R152" s="50" t="s">
        <v>195</v>
      </c>
    </row>
    <row r="153" spans="1:18" ht="25.5">
      <c r="A153" s="44">
        <v>13645</v>
      </c>
      <c r="B153" s="42" t="s">
        <v>91</v>
      </c>
      <c r="C153" s="45" t="s">
        <v>1325</v>
      </c>
      <c r="D153" s="45" t="s">
        <v>912</v>
      </c>
      <c r="E153" s="45" t="s">
        <v>913</v>
      </c>
      <c r="F153" s="43" t="s">
        <v>972</v>
      </c>
      <c r="G153" s="86">
        <v>8004</v>
      </c>
      <c r="H153" s="86" t="s">
        <v>91</v>
      </c>
      <c r="I153" s="86" t="s">
        <v>1138</v>
      </c>
      <c r="J153" s="86" t="s">
        <v>1038</v>
      </c>
      <c r="K153" s="86" t="s">
        <v>126</v>
      </c>
      <c r="L153" s="86" t="s">
        <v>94</v>
      </c>
      <c r="M153" s="46">
        <v>2187</v>
      </c>
      <c r="N153" s="47" t="s">
        <v>91</v>
      </c>
      <c r="O153" s="47" t="s">
        <v>763</v>
      </c>
      <c r="P153" s="47" t="s">
        <v>1038</v>
      </c>
      <c r="Q153" s="47" t="s">
        <v>126</v>
      </c>
      <c r="R153" s="50" t="s">
        <v>195</v>
      </c>
    </row>
    <row r="154" spans="1:18" ht="25.5">
      <c r="A154" s="44">
        <v>1801</v>
      </c>
      <c r="B154" s="42" t="s">
        <v>91</v>
      </c>
      <c r="C154" s="45" t="s">
        <v>1326</v>
      </c>
      <c r="D154" s="45" t="s">
        <v>901</v>
      </c>
      <c r="E154" s="45" t="s">
        <v>902</v>
      </c>
      <c r="F154" s="43" t="s">
        <v>972</v>
      </c>
      <c r="G154" s="86">
        <v>7905</v>
      </c>
      <c r="H154" s="86" t="s">
        <v>91</v>
      </c>
      <c r="I154" s="86" t="s">
        <v>1139</v>
      </c>
      <c r="J154" s="86" t="s">
        <v>1038</v>
      </c>
      <c r="K154" s="86" t="s">
        <v>126</v>
      </c>
      <c r="L154" s="86" t="s">
        <v>94</v>
      </c>
      <c r="M154" s="48">
        <v>2188</v>
      </c>
      <c r="N154" s="49" t="s">
        <v>91</v>
      </c>
      <c r="O154" s="49" t="s">
        <v>764</v>
      </c>
      <c r="P154" s="49" t="s">
        <v>1038</v>
      </c>
      <c r="Q154" s="49" t="s">
        <v>126</v>
      </c>
      <c r="R154" s="51" t="s">
        <v>195</v>
      </c>
    </row>
    <row r="155" spans="1:18" ht="38.25">
      <c r="A155" s="44">
        <v>9534</v>
      </c>
      <c r="B155" s="42" t="s">
        <v>91</v>
      </c>
      <c r="C155" s="45" t="s">
        <v>1327</v>
      </c>
      <c r="D155" s="45" t="s">
        <v>1228</v>
      </c>
      <c r="E155" s="45" t="s">
        <v>915</v>
      </c>
      <c r="F155" s="43" t="s">
        <v>972</v>
      </c>
      <c r="G155" s="86">
        <v>7906</v>
      </c>
      <c r="H155" s="86" t="s">
        <v>91</v>
      </c>
      <c r="I155" s="86" t="s">
        <v>1140</v>
      </c>
      <c r="J155" s="86" t="s">
        <v>1038</v>
      </c>
      <c r="K155" s="86" t="s">
        <v>126</v>
      </c>
      <c r="L155" s="86" t="s">
        <v>94</v>
      </c>
      <c r="M155" s="46">
        <v>2189</v>
      </c>
      <c r="N155" s="47" t="s">
        <v>91</v>
      </c>
      <c r="O155" s="47" t="s">
        <v>765</v>
      </c>
      <c r="P155" s="47" t="s">
        <v>1038</v>
      </c>
      <c r="Q155" s="47" t="s">
        <v>126</v>
      </c>
      <c r="R155" s="50" t="s">
        <v>195</v>
      </c>
    </row>
    <row r="156" spans="1:18" ht="38.25">
      <c r="A156" s="44">
        <v>9535</v>
      </c>
      <c r="B156" s="42" t="s">
        <v>91</v>
      </c>
      <c r="C156" s="45" t="s">
        <v>1328</v>
      </c>
      <c r="D156" s="45" t="s">
        <v>1228</v>
      </c>
      <c r="E156" s="45" t="s">
        <v>915</v>
      </c>
      <c r="F156" s="43" t="s">
        <v>972</v>
      </c>
      <c r="G156" s="86">
        <v>13209</v>
      </c>
      <c r="H156" s="86" t="s">
        <v>91</v>
      </c>
      <c r="I156" s="86" t="s">
        <v>1141</v>
      </c>
      <c r="J156" s="86" t="s">
        <v>1038</v>
      </c>
      <c r="K156" s="86" t="s">
        <v>126</v>
      </c>
      <c r="L156" s="86" t="s">
        <v>94</v>
      </c>
      <c r="M156" s="48">
        <v>2201</v>
      </c>
      <c r="N156" s="49" t="s">
        <v>91</v>
      </c>
      <c r="O156" s="49" t="s">
        <v>766</v>
      </c>
      <c r="P156" s="49" t="s">
        <v>1038</v>
      </c>
      <c r="Q156" s="49" t="s">
        <v>126</v>
      </c>
      <c r="R156" s="51" t="s">
        <v>195</v>
      </c>
    </row>
    <row r="157" spans="1:18" ht="25.5">
      <c r="A157" s="44">
        <v>9606</v>
      </c>
      <c r="B157" s="42" t="s">
        <v>91</v>
      </c>
      <c r="C157" s="45" t="s">
        <v>1329</v>
      </c>
      <c r="D157" s="45" t="s">
        <v>897</v>
      </c>
      <c r="E157" s="45" t="s">
        <v>898</v>
      </c>
      <c r="F157" s="43" t="s">
        <v>972</v>
      </c>
      <c r="G157" s="86">
        <v>7975</v>
      </c>
      <c r="H157" s="86" t="s">
        <v>91</v>
      </c>
      <c r="I157" s="86" t="s">
        <v>1142</v>
      </c>
      <c r="J157" s="86" t="s">
        <v>1038</v>
      </c>
      <c r="K157" s="86" t="s">
        <v>126</v>
      </c>
      <c r="L157" s="86" t="s">
        <v>94</v>
      </c>
      <c r="M157" s="46">
        <v>13213</v>
      </c>
      <c r="N157" s="47" t="s">
        <v>91</v>
      </c>
      <c r="O157" s="47" t="s">
        <v>774</v>
      </c>
      <c r="P157" s="47" t="s">
        <v>197</v>
      </c>
      <c r="Q157" s="47" t="s">
        <v>198</v>
      </c>
      <c r="R157" s="50" t="s">
        <v>195</v>
      </c>
    </row>
    <row r="158" spans="1:18" ht="25.5">
      <c r="A158" s="44">
        <v>9767</v>
      </c>
      <c r="B158" s="42" t="s">
        <v>91</v>
      </c>
      <c r="C158" s="45" t="s">
        <v>1330</v>
      </c>
      <c r="D158" s="45" t="s">
        <v>904</v>
      </c>
      <c r="E158" s="45" t="s">
        <v>905</v>
      </c>
      <c r="F158" s="43" t="s">
        <v>972</v>
      </c>
      <c r="G158" s="86">
        <v>7909</v>
      </c>
      <c r="H158" s="86" t="s">
        <v>91</v>
      </c>
      <c r="I158" s="86" t="s">
        <v>1143</v>
      </c>
      <c r="J158" s="86" t="s">
        <v>1038</v>
      </c>
      <c r="K158" s="86" t="s">
        <v>126</v>
      </c>
      <c r="L158" s="86" t="s">
        <v>94</v>
      </c>
      <c r="M158" s="48">
        <v>2004</v>
      </c>
      <c r="N158" s="49" t="s">
        <v>91</v>
      </c>
      <c r="O158" s="49" t="s">
        <v>778</v>
      </c>
      <c r="P158" s="49" t="s">
        <v>197</v>
      </c>
      <c r="Q158" s="49" t="s">
        <v>198</v>
      </c>
      <c r="R158" s="51" t="s">
        <v>195</v>
      </c>
    </row>
    <row r="159" spans="1:18" ht="25.5">
      <c r="A159" s="44">
        <v>9888</v>
      </c>
      <c r="B159" s="42" t="s">
        <v>91</v>
      </c>
      <c r="C159" s="45" t="s">
        <v>1331</v>
      </c>
      <c r="D159" s="45" t="s">
        <v>899</v>
      </c>
      <c r="E159" s="45" t="s">
        <v>900</v>
      </c>
      <c r="F159" s="43" t="s">
        <v>972</v>
      </c>
      <c r="G159" s="86">
        <v>13250</v>
      </c>
      <c r="H159" s="86" t="s">
        <v>91</v>
      </c>
      <c r="I159" s="86" t="s">
        <v>1144</v>
      </c>
      <c r="J159" s="86" t="s">
        <v>1038</v>
      </c>
      <c r="K159" s="86" t="s">
        <v>126</v>
      </c>
      <c r="L159" s="86" t="s">
        <v>94</v>
      </c>
      <c r="M159" s="46">
        <v>9647</v>
      </c>
      <c r="N159" s="47" t="s">
        <v>91</v>
      </c>
      <c r="O159" s="47" t="s">
        <v>775</v>
      </c>
      <c r="P159" s="47" t="s">
        <v>197</v>
      </c>
      <c r="Q159" s="47" t="s">
        <v>198</v>
      </c>
      <c r="R159" s="50" t="s">
        <v>195</v>
      </c>
    </row>
    <row r="160" spans="1:18" ht="38.25">
      <c r="A160" s="44">
        <v>13719</v>
      </c>
      <c r="B160" s="42" t="s">
        <v>91</v>
      </c>
      <c r="C160" s="45" t="s">
        <v>1332</v>
      </c>
      <c r="D160" s="45" t="s">
        <v>1228</v>
      </c>
      <c r="E160" s="45" t="s">
        <v>915</v>
      </c>
      <c r="F160" s="43" t="s">
        <v>972</v>
      </c>
      <c r="G160" s="86">
        <v>7908</v>
      </c>
      <c r="H160" s="86" t="s">
        <v>91</v>
      </c>
      <c r="I160" s="86" t="s">
        <v>1145</v>
      </c>
      <c r="J160" s="86" t="s">
        <v>1038</v>
      </c>
      <c r="K160" s="86" t="s">
        <v>126</v>
      </c>
      <c r="L160" s="86" t="s">
        <v>94</v>
      </c>
      <c r="M160" s="46">
        <v>9648</v>
      </c>
      <c r="N160" s="47" t="s">
        <v>91</v>
      </c>
      <c r="O160" s="47" t="s">
        <v>776</v>
      </c>
      <c r="P160" s="47" t="s">
        <v>197</v>
      </c>
      <c r="Q160" s="47" t="s">
        <v>198</v>
      </c>
      <c r="R160" s="50" t="s">
        <v>195</v>
      </c>
    </row>
    <row r="161" spans="1:18" ht="38.25">
      <c r="A161" s="44">
        <v>13720</v>
      </c>
      <c r="B161" s="42" t="s">
        <v>91</v>
      </c>
      <c r="C161" s="45" t="s">
        <v>1333</v>
      </c>
      <c r="D161" s="45" t="s">
        <v>1228</v>
      </c>
      <c r="E161" s="45" t="s">
        <v>915</v>
      </c>
      <c r="F161" s="43" t="s">
        <v>972</v>
      </c>
      <c r="G161" s="86">
        <v>7893</v>
      </c>
      <c r="H161" s="86" t="s">
        <v>91</v>
      </c>
      <c r="I161" s="86" t="s">
        <v>1146</v>
      </c>
      <c r="J161" s="86" t="s">
        <v>92</v>
      </c>
      <c r="K161" s="86" t="s">
        <v>93</v>
      </c>
      <c r="L161" s="86" t="s">
        <v>94</v>
      </c>
      <c r="M161" s="48">
        <v>9649</v>
      </c>
      <c r="N161" s="49" t="s">
        <v>91</v>
      </c>
      <c r="O161" s="49" t="s">
        <v>777</v>
      </c>
      <c r="P161" s="49" t="s">
        <v>197</v>
      </c>
      <c r="Q161" s="49" t="s">
        <v>198</v>
      </c>
      <c r="R161" s="51" t="s">
        <v>195</v>
      </c>
    </row>
    <row r="162" spans="1:18" ht="25.5">
      <c r="A162" s="44">
        <v>28</v>
      </c>
      <c r="B162" s="42" t="s">
        <v>91</v>
      </c>
      <c r="C162" s="45" t="s">
        <v>910</v>
      </c>
      <c r="D162" s="45" t="s">
        <v>904</v>
      </c>
      <c r="E162" s="45" t="s">
        <v>905</v>
      </c>
      <c r="F162" s="43" t="s">
        <v>972</v>
      </c>
      <c r="G162" s="86">
        <v>7892</v>
      </c>
      <c r="H162" s="86" t="s">
        <v>91</v>
      </c>
      <c r="I162" s="86" t="s">
        <v>1147</v>
      </c>
      <c r="J162" s="86" t="s">
        <v>92</v>
      </c>
      <c r="K162" s="86" t="s">
        <v>93</v>
      </c>
      <c r="L162" s="86" t="s">
        <v>94</v>
      </c>
      <c r="M162" s="46">
        <v>9650</v>
      </c>
      <c r="N162" s="47" t="s">
        <v>91</v>
      </c>
      <c r="O162" s="47" t="s">
        <v>1048</v>
      </c>
      <c r="P162" s="47" t="s">
        <v>197</v>
      </c>
      <c r="Q162" s="47" t="s">
        <v>198</v>
      </c>
      <c r="R162" s="50" t="s">
        <v>195</v>
      </c>
    </row>
    <row r="163" spans="1:18" ht="38.25">
      <c r="A163" s="44">
        <v>40</v>
      </c>
      <c r="B163" s="42" t="s">
        <v>91</v>
      </c>
      <c r="C163" s="45" t="s">
        <v>1334</v>
      </c>
      <c r="D163" s="45" t="s">
        <v>1228</v>
      </c>
      <c r="E163" s="45" t="s">
        <v>915</v>
      </c>
      <c r="F163" s="43" t="s">
        <v>972</v>
      </c>
      <c r="G163" s="86">
        <v>7898</v>
      </c>
      <c r="H163" s="86" t="s">
        <v>91</v>
      </c>
      <c r="I163" s="86" t="s">
        <v>1148</v>
      </c>
      <c r="J163" s="86" t="s">
        <v>92</v>
      </c>
      <c r="K163" s="86" t="s">
        <v>93</v>
      </c>
      <c r="L163" s="86" t="s">
        <v>94</v>
      </c>
      <c r="M163" s="48">
        <v>9654</v>
      </c>
      <c r="N163" s="49" t="s">
        <v>91</v>
      </c>
      <c r="O163" s="49" t="s">
        <v>1049</v>
      </c>
      <c r="P163" s="49" t="s">
        <v>197</v>
      </c>
      <c r="Q163" s="49" t="s">
        <v>198</v>
      </c>
      <c r="R163" s="51" t="s">
        <v>195</v>
      </c>
    </row>
    <row r="164" spans="1:18" ht="38.25">
      <c r="A164" s="44">
        <v>41</v>
      </c>
      <c r="B164" s="42" t="s">
        <v>91</v>
      </c>
      <c r="C164" s="45" t="s">
        <v>1335</v>
      </c>
      <c r="D164" s="45" t="s">
        <v>1228</v>
      </c>
      <c r="E164" s="45" t="s">
        <v>915</v>
      </c>
      <c r="F164" s="43" t="s">
        <v>972</v>
      </c>
      <c r="G164" s="86">
        <v>7899</v>
      </c>
      <c r="H164" s="86" t="s">
        <v>91</v>
      </c>
      <c r="I164" s="86" t="s">
        <v>1149</v>
      </c>
      <c r="J164" s="86" t="s">
        <v>92</v>
      </c>
      <c r="K164" s="86" t="s">
        <v>93</v>
      </c>
      <c r="L164" s="86" t="s">
        <v>94</v>
      </c>
      <c r="M164" s="48">
        <v>9655</v>
      </c>
      <c r="N164" s="49" t="s">
        <v>91</v>
      </c>
      <c r="O164" s="49" t="s">
        <v>1050</v>
      </c>
      <c r="P164" s="49" t="s">
        <v>197</v>
      </c>
      <c r="Q164" s="49" t="s">
        <v>198</v>
      </c>
      <c r="R164" s="51" t="s">
        <v>195</v>
      </c>
    </row>
    <row r="165" spans="1:18" ht="25.5">
      <c r="A165" s="44">
        <v>93</v>
      </c>
      <c r="B165" s="42" t="s">
        <v>91</v>
      </c>
      <c r="C165" s="45" t="s">
        <v>934</v>
      </c>
      <c r="D165" s="45" t="s">
        <v>890</v>
      </c>
      <c r="E165" s="45" t="s">
        <v>891</v>
      </c>
      <c r="F165" s="43" t="s">
        <v>972</v>
      </c>
      <c r="G165" s="86">
        <v>7900</v>
      </c>
      <c r="H165" s="86" t="s">
        <v>91</v>
      </c>
      <c r="I165" s="86" t="s">
        <v>1150</v>
      </c>
      <c r="J165" s="86" t="s">
        <v>92</v>
      </c>
      <c r="K165" s="86" t="s">
        <v>93</v>
      </c>
      <c r="L165" s="86" t="s">
        <v>94</v>
      </c>
      <c r="M165" s="48">
        <v>9656</v>
      </c>
      <c r="N165" s="49" t="s">
        <v>91</v>
      </c>
      <c r="O165" s="49" t="s">
        <v>1051</v>
      </c>
      <c r="P165" s="49" t="s">
        <v>197</v>
      </c>
      <c r="Q165" s="49" t="s">
        <v>198</v>
      </c>
      <c r="R165" s="51" t="s">
        <v>195</v>
      </c>
    </row>
    <row r="166" spans="1:18" ht="25.5">
      <c r="A166" s="44">
        <v>164</v>
      </c>
      <c r="B166" s="42" t="s">
        <v>91</v>
      </c>
      <c r="C166" s="45" t="s">
        <v>920</v>
      </c>
      <c r="D166" s="45" t="s">
        <v>901</v>
      </c>
      <c r="E166" s="45" t="s">
        <v>902</v>
      </c>
      <c r="F166" s="43" t="s">
        <v>972</v>
      </c>
      <c r="G166" s="86">
        <v>7896</v>
      </c>
      <c r="H166" s="86" t="s">
        <v>91</v>
      </c>
      <c r="I166" s="86" t="s">
        <v>1151</v>
      </c>
      <c r="J166" s="86" t="s">
        <v>92</v>
      </c>
      <c r="K166" s="86" t="s">
        <v>93</v>
      </c>
      <c r="L166" s="86" t="s">
        <v>94</v>
      </c>
      <c r="M166" s="48">
        <v>12176</v>
      </c>
      <c r="N166" s="49" t="s">
        <v>91</v>
      </c>
      <c r="O166" s="49" t="s">
        <v>1052</v>
      </c>
      <c r="P166" s="49" t="s">
        <v>197</v>
      </c>
      <c r="Q166" s="49" t="s">
        <v>198</v>
      </c>
      <c r="R166" s="51" t="s">
        <v>195</v>
      </c>
    </row>
    <row r="167" spans="1:18" ht="25.5">
      <c r="A167" s="44">
        <v>1955</v>
      </c>
      <c r="B167" s="42" t="s">
        <v>91</v>
      </c>
      <c r="C167" s="45" t="s">
        <v>1336</v>
      </c>
      <c r="D167" s="45" t="s">
        <v>897</v>
      </c>
      <c r="E167" s="45" t="s">
        <v>898</v>
      </c>
      <c r="F167" s="43" t="s">
        <v>972</v>
      </c>
      <c r="G167" s="86">
        <v>7901</v>
      </c>
      <c r="H167" s="86" t="s">
        <v>91</v>
      </c>
      <c r="I167" s="86" t="s">
        <v>1152</v>
      </c>
      <c r="J167" s="86" t="s">
        <v>92</v>
      </c>
      <c r="K167" s="86" t="s">
        <v>93</v>
      </c>
      <c r="L167" s="86" t="s">
        <v>94</v>
      </c>
      <c r="M167" s="48">
        <v>12177</v>
      </c>
      <c r="N167" s="49" t="s">
        <v>91</v>
      </c>
      <c r="O167" s="49" t="s">
        <v>1053</v>
      </c>
      <c r="P167" s="49" t="s">
        <v>197</v>
      </c>
      <c r="Q167" s="49" t="s">
        <v>198</v>
      </c>
      <c r="R167" s="51" t="s">
        <v>195</v>
      </c>
    </row>
    <row r="168" spans="1:18" ht="25.5">
      <c r="A168" s="44">
        <v>8530</v>
      </c>
      <c r="B168" s="42" t="s">
        <v>91</v>
      </c>
      <c r="C168" s="45" t="s">
        <v>1337</v>
      </c>
      <c r="D168" s="45" t="s">
        <v>899</v>
      </c>
      <c r="E168" s="45" t="s">
        <v>900</v>
      </c>
      <c r="F168" s="43" t="s">
        <v>972</v>
      </c>
      <c r="G168" s="86">
        <v>7894</v>
      </c>
      <c r="H168" s="86" t="s">
        <v>91</v>
      </c>
      <c r="I168" s="86" t="s">
        <v>1153</v>
      </c>
      <c r="J168" s="86" t="s">
        <v>92</v>
      </c>
      <c r="K168" s="86" t="s">
        <v>93</v>
      </c>
      <c r="L168" s="86" t="s">
        <v>94</v>
      </c>
      <c r="M168" s="46">
        <v>2205</v>
      </c>
      <c r="N168" s="47" t="s">
        <v>91</v>
      </c>
      <c r="O168" s="47" t="s">
        <v>779</v>
      </c>
      <c r="P168" s="47" t="s">
        <v>197</v>
      </c>
      <c r="Q168" s="47" t="s">
        <v>198</v>
      </c>
      <c r="R168" s="50" t="s">
        <v>195</v>
      </c>
    </row>
    <row r="169" spans="1:18" ht="25.5">
      <c r="A169" s="44">
        <v>9592</v>
      </c>
      <c r="B169" s="42" t="s">
        <v>91</v>
      </c>
      <c r="C169" s="45" t="s">
        <v>1338</v>
      </c>
      <c r="D169" s="45" t="s">
        <v>912</v>
      </c>
      <c r="E169" s="45" t="s">
        <v>913</v>
      </c>
      <c r="F169" s="43" t="s">
        <v>972</v>
      </c>
      <c r="G169" s="86">
        <v>7895</v>
      </c>
      <c r="H169" s="86" t="s">
        <v>91</v>
      </c>
      <c r="I169" s="86" t="s">
        <v>1154</v>
      </c>
      <c r="J169" s="86" t="s">
        <v>92</v>
      </c>
      <c r="K169" s="86" t="s">
        <v>93</v>
      </c>
      <c r="L169" s="86" t="s">
        <v>94</v>
      </c>
      <c r="M169" s="48">
        <v>8484</v>
      </c>
      <c r="N169" s="49" t="s">
        <v>91</v>
      </c>
      <c r="O169" s="49" t="s">
        <v>1054</v>
      </c>
      <c r="P169" s="49" t="s">
        <v>197</v>
      </c>
      <c r="Q169" s="49" t="s">
        <v>198</v>
      </c>
      <c r="R169" s="51" t="s">
        <v>195</v>
      </c>
    </row>
    <row r="170" spans="1:18" ht="25.5">
      <c r="A170" s="44">
        <v>9603</v>
      </c>
      <c r="B170" s="42" t="s">
        <v>91</v>
      </c>
      <c r="C170" s="45" t="s">
        <v>1339</v>
      </c>
      <c r="D170" s="45" t="s">
        <v>912</v>
      </c>
      <c r="E170" s="45" t="s">
        <v>913</v>
      </c>
      <c r="F170" s="43" t="s">
        <v>972</v>
      </c>
      <c r="G170" s="86">
        <v>7897</v>
      </c>
      <c r="H170" s="86" t="s">
        <v>91</v>
      </c>
      <c r="I170" s="86" t="s">
        <v>1155</v>
      </c>
      <c r="J170" s="86" t="s">
        <v>92</v>
      </c>
      <c r="K170" s="86" t="s">
        <v>93</v>
      </c>
      <c r="L170" s="86" t="s">
        <v>94</v>
      </c>
      <c r="M170" s="46">
        <v>2002</v>
      </c>
      <c r="N170" s="47" t="s">
        <v>91</v>
      </c>
      <c r="O170" s="47" t="s">
        <v>780</v>
      </c>
      <c r="P170" s="47" t="s">
        <v>197</v>
      </c>
      <c r="Q170" s="47" t="s">
        <v>198</v>
      </c>
      <c r="R170" s="50" t="s">
        <v>195</v>
      </c>
    </row>
    <row r="171" spans="1:18" ht="25.5">
      <c r="A171" s="44">
        <v>13244</v>
      </c>
      <c r="B171" s="42" t="s">
        <v>91</v>
      </c>
      <c r="C171" s="45" t="s">
        <v>1340</v>
      </c>
      <c r="D171" s="45" t="s">
        <v>904</v>
      </c>
      <c r="E171" s="45" t="s">
        <v>905</v>
      </c>
      <c r="F171" s="43" t="s">
        <v>972</v>
      </c>
      <c r="G171" s="86">
        <v>7902</v>
      </c>
      <c r="H171" s="86" t="s">
        <v>91</v>
      </c>
      <c r="I171" s="86" t="s">
        <v>1156</v>
      </c>
      <c r="J171" s="86" t="s">
        <v>92</v>
      </c>
      <c r="K171" s="86" t="s">
        <v>93</v>
      </c>
      <c r="L171" s="86" t="s">
        <v>94</v>
      </c>
      <c r="M171" s="48">
        <v>13347</v>
      </c>
      <c r="N171" s="49" t="s">
        <v>91</v>
      </c>
      <c r="O171" s="49" t="s">
        <v>781</v>
      </c>
      <c r="P171" s="49" t="s">
        <v>197</v>
      </c>
      <c r="Q171" s="49" t="s">
        <v>198</v>
      </c>
      <c r="R171" s="51" t="s">
        <v>195</v>
      </c>
    </row>
    <row r="172" spans="1:18">
      <c r="A172" s="83">
        <v>100000</v>
      </c>
      <c r="B172" s="84"/>
      <c r="C172" s="84" t="s">
        <v>980</v>
      </c>
      <c r="D172" s="84" t="s">
        <v>981</v>
      </c>
      <c r="E172" s="84" t="s">
        <v>971</v>
      </c>
      <c r="F172" s="84" t="s">
        <v>972</v>
      </c>
      <c r="G172" s="86">
        <v>7867</v>
      </c>
      <c r="H172" s="86" t="s">
        <v>91</v>
      </c>
      <c r="I172" s="86" t="s">
        <v>225</v>
      </c>
      <c r="J172" s="86" t="s">
        <v>109</v>
      </c>
      <c r="K172" s="86" t="s">
        <v>110</v>
      </c>
      <c r="L172" s="86" t="s">
        <v>94</v>
      </c>
      <c r="M172" s="46">
        <v>13303</v>
      </c>
      <c r="N172" s="47" t="s">
        <v>91</v>
      </c>
      <c r="O172" s="47" t="s">
        <v>782</v>
      </c>
      <c r="P172" s="47" t="s">
        <v>121</v>
      </c>
      <c r="Q172" s="47" t="s">
        <v>122</v>
      </c>
      <c r="R172" s="50" t="s">
        <v>195</v>
      </c>
    </row>
    <row r="173" spans="1:18">
      <c r="A173" s="83">
        <v>100000</v>
      </c>
      <c r="B173" s="84"/>
      <c r="C173" s="84" t="s">
        <v>980</v>
      </c>
      <c r="D173" s="84" t="s">
        <v>981</v>
      </c>
      <c r="E173" s="84" t="s">
        <v>971</v>
      </c>
      <c r="F173" s="84" t="s">
        <v>972</v>
      </c>
      <c r="G173" s="86">
        <v>7863</v>
      </c>
      <c r="H173" s="86" t="s">
        <v>91</v>
      </c>
      <c r="I173" s="86" t="s">
        <v>229</v>
      </c>
      <c r="J173" s="86" t="s">
        <v>109</v>
      </c>
      <c r="K173" s="86" t="s">
        <v>110</v>
      </c>
      <c r="L173" s="86" t="s">
        <v>94</v>
      </c>
      <c r="M173" s="46">
        <v>8561</v>
      </c>
      <c r="N173" s="47" t="s">
        <v>91</v>
      </c>
      <c r="O173" s="47" t="s">
        <v>783</v>
      </c>
      <c r="P173" s="47" t="s">
        <v>121</v>
      </c>
      <c r="Q173" s="47" t="s">
        <v>122</v>
      </c>
      <c r="R173" s="50" t="s">
        <v>195</v>
      </c>
    </row>
    <row r="174" spans="1:18">
      <c r="A174" s="83">
        <v>100000</v>
      </c>
      <c r="B174" s="84"/>
      <c r="C174" s="84" t="s">
        <v>980</v>
      </c>
      <c r="D174" s="84" t="s">
        <v>981</v>
      </c>
      <c r="E174" s="84" t="s">
        <v>971</v>
      </c>
      <c r="F174" s="84" t="s">
        <v>972</v>
      </c>
      <c r="G174" s="86">
        <v>7862</v>
      </c>
      <c r="H174" s="86" t="s">
        <v>91</v>
      </c>
      <c r="I174" s="86" t="s">
        <v>230</v>
      </c>
      <c r="J174" s="86" t="s">
        <v>109</v>
      </c>
      <c r="K174" s="86" t="s">
        <v>110</v>
      </c>
      <c r="L174" s="86" t="s">
        <v>94</v>
      </c>
      <c r="M174" s="48">
        <v>13350</v>
      </c>
      <c r="N174" s="49" t="s">
        <v>91</v>
      </c>
      <c r="O174" s="49" t="s">
        <v>784</v>
      </c>
      <c r="P174" s="49" t="s">
        <v>121</v>
      </c>
      <c r="Q174" s="49" t="s">
        <v>122</v>
      </c>
      <c r="R174" s="51" t="s">
        <v>195</v>
      </c>
    </row>
    <row r="175" spans="1:18">
      <c r="A175" s="83">
        <v>100000</v>
      </c>
      <c r="B175" s="84"/>
      <c r="C175" s="84" t="s">
        <v>980</v>
      </c>
      <c r="D175" s="84" t="s">
        <v>981</v>
      </c>
      <c r="E175" s="84" t="s">
        <v>971</v>
      </c>
      <c r="F175" s="84" t="s">
        <v>972</v>
      </c>
      <c r="G175" s="86">
        <v>7861</v>
      </c>
      <c r="H175" s="86" t="s">
        <v>91</v>
      </c>
      <c r="I175" s="86" t="s">
        <v>231</v>
      </c>
      <c r="J175" s="86" t="s">
        <v>109</v>
      </c>
      <c r="K175" s="86" t="s">
        <v>110</v>
      </c>
      <c r="L175" s="86" t="s">
        <v>94</v>
      </c>
      <c r="M175" s="48">
        <v>13887</v>
      </c>
      <c r="N175" s="49" t="s">
        <v>91</v>
      </c>
      <c r="O175" s="49" t="s">
        <v>1055</v>
      </c>
      <c r="P175" s="49" t="s">
        <v>121</v>
      </c>
      <c r="Q175" s="49" t="s">
        <v>122</v>
      </c>
      <c r="R175" s="51" t="s">
        <v>195</v>
      </c>
    </row>
    <row r="176" spans="1:18">
      <c r="A176" s="83">
        <v>100000</v>
      </c>
      <c r="B176" s="84"/>
      <c r="C176" s="84" t="s">
        <v>980</v>
      </c>
      <c r="D176" s="84" t="s">
        <v>981</v>
      </c>
      <c r="E176" s="84" t="s">
        <v>971</v>
      </c>
      <c r="F176" s="84" t="s">
        <v>972</v>
      </c>
      <c r="G176" s="86">
        <v>7860</v>
      </c>
      <c r="H176" s="86" t="s">
        <v>91</v>
      </c>
      <c r="I176" s="86" t="s">
        <v>232</v>
      </c>
      <c r="J176" s="86" t="s">
        <v>109</v>
      </c>
      <c r="K176" s="86" t="s">
        <v>110</v>
      </c>
      <c r="L176" s="86" t="s">
        <v>94</v>
      </c>
      <c r="M176" s="46">
        <v>8812</v>
      </c>
      <c r="N176" s="47" t="s">
        <v>91</v>
      </c>
      <c r="O176" s="47" t="s">
        <v>785</v>
      </c>
      <c r="P176" s="47" t="s">
        <v>121</v>
      </c>
      <c r="Q176" s="47" t="s">
        <v>122</v>
      </c>
      <c r="R176" s="50" t="s">
        <v>195</v>
      </c>
    </row>
    <row r="177" spans="1:18">
      <c r="A177" s="83">
        <v>100000</v>
      </c>
      <c r="B177" s="84"/>
      <c r="C177" s="84" t="s">
        <v>980</v>
      </c>
      <c r="D177" s="84" t="s">
        <v>981</v>
      </c>
      <c r="E177" s="84" t="s">
        <v>971</v>
      </c>
      <c r="F177" s="84" t="s">
        <v>972</v>
      </c>
      <c r="G177" s="86">
        <v>7981</v>
      </c>
      <c r="H177" s="86" t="s">
        <v>91</v>
      </c>
      <c r="I177" s="86" t="s">
        <v>223</v>
      </c>
      <c r="J177" s="86" t="s">
        <v>109</v>
      </c>
      <c r="K177" s="86" t="s">
        <v>110</v>
      </c>
      <c r="L177" s="86" t="s">
        <v>94</v>
      </c>
      <c r="M177" s="48">
        <v>12155</v>
      </c>
      <c r="N177" s="49" t="s">
        <v>91</v>
      </c>
      <c r="O177" s="49" t="s">
        <v>786</v>
      </c>
      <c r="P177" s="49" t="s">
        <v>121</v>
      </c>
      <c r="Q177" s="49" t="s">
        <v>122</v>
      </c>
      <c r="R177" s="51" t="s">
        <v>195</v>
      </c>
    </row>
    <row r="178" spans="1:18">
      <c r="A178" s="83">
        <v>100000</v>
      </c>
      <c r="B178" s="84"/>
      <c r="C178" s="84" t="s">
        <v>980</v>
      </c>
      <c r="D178" s="84" t="s">
        <v>981</v>
      </c>
      <c r="E178" s="84" t="s">
        <v>971</v>
      </c>
      <c r="F178" s="84" t="s">
        <v>972</v>
      </c>
      <c r="G178" s="86">
        <v>7980</v>
      </c>
      <c r="H178" s="86" t="s">
        <v>91</v>
      </c>
      <c r="I178" s="86" t="s">
        <v>224</v>
      </c>
      <c r="J178" s="86" t="s">
        <v>109</v>
      </c>
      <c r="K178" s="86" t="s">
        <v>110</v>
      </c>
      <c r="L178" s="86" t="s">
        <v>94</v>
      </c>
      <c r="M178" s="46">
        <v>2009</v>
      </c>
      <c r="N178" s="47" t="s">
        <v>91</v>
      </c>
      <c r="O178" s="47" t="s">
        <v>787</v>
      </c>
      <c r="P178" s="47" t="s">
        <v>121</v>
      </c>
      <c r="Q178" s="47" t="s">
        <v>122</v>
      </c>
      <c r="R178" s="50" t="s">
        <v>195</v>
      </c>
    </row>
    <row r="179" spans="1:18">
      <c r="A179" s="83">
        <v>100000</v>
      </c>
      <c r="B179" s="84"/>
      <c r="C179" s="84" t="s">
        <v>980</v>
      </c>
      <c r="D179" s="84" t="s">
        <v>981</v>
      </c>
      <c r="E179" s="84" t="s">
        <v>971</v>
      </c>
      <c r="F179" s="84" t="s">
        <v>972</v>
      </c>
      <c r="G179" s="86">
        <v>7979</v>
      </c>
      <c r="H179" s="86" t="s">
        <v>91</v>
      </c>
      <c r="I179" s="86" t="s">
        <v>228</v>
      </c>
      <c r="J179" s="86" t="s">
        <v>109</v>
      </c>
      <c r="K179" s="86" t="s">
        <v>110</v>
      </c>
      <c r="L179" s="86" t="s">
        <v>94</v>
      </c>
      <c r="M179" s="48">
        <v>2012</v>
      </c>
      <c r="N179" s="49" t="s">
        <v>91</v>
      </c>
      <c r="O179" s="49" t="s">
        <v>788</v>
      </c>
      <c r="P179" s="49" t="s">
        <v>121</v>
      </c>
      <c r="Q179" s="49" t="s">
        <v>122</v>
      </c>
      <c r="R179" s="51" t="s">
        <v>195</v>
      </c>
    </row>
    <row r="180" spans="1:18">
      <c r="A180" s="83">
        <v>100000</v>
      </c>
      <c r="B180" s="84"/>
      <c r="C180" s="84" t="s">
        <v>980</v>
      </c>
      <c r="D180" s="84" t="s">
        <v>981</v>
      </c>
      <c r="E180" s="84" t="s">
        <v>971</v>
      </c>
      <c r="F180" s="84" t="s">
        <v>972</v>
      </c>
      <c r="G180" s="86">
        <v>7978</v>
      </c>
      <c r="H180" s="86" t="s">
        <v>91</v>
      </c>
      <c r="I180" s="86" t="s">
        <v>226</v>
      </c>
      <c r="J180" s="86" t="s">
        <v>109</v>
      </c>
      <c r="K180" s="86" t="s">
        <v>110</v>
      </c>
      <c r="L180" s="86" t="s">
        <v>94</v>
      </c>
      <c r="M180" s="46">
        <v>2013</v>
      </c>
      <c r="N180" s="47" t="s">
        <v>91</v>
      </c>
      <c r="O180" s="47" t="s">
        <v>789</v>
      </c>
      <c r="P180" s="47" t="s">
        <v>121</v>
      </c>
      <c r="Q180" s="47" t="s">
        <v>122</v>
      </c>
      <c r="R180" s="50" t="s">
        <v>195</v>
      </c>
    </row>
    <row r="181" spans="1:18">
      <c r="A181" s="83">
        <v>100000</v>
      </c>
      <c r="B181" s="84"/>
      <c r="C181" s="84" t="s">
        <v>980</v>
      </c>
      <c r="D181" s="84" t="s">
        <v>981</v>
      </c>
      <c r="E181" s="84" t="s">
        <v>971</v>
      </c>
      <c r="F181" s="84" t="s">
        <v>972</v>
      </c>
      <c r="G181" s="86">
        <v>13259</v>
      </c>
      <c r="H181" s="86" t="s">
        <v>91</v>
      </c>
      <c r="I181" s="86" t="s">
        <v>227</v>
      </c>
      <c r="J181" s="86" t="s">
        <v>109</v>
      </c>
      <c r="K181" s="86" t="s">
        <v>110</v>
      </c>
      <c r="L181" s="86" t="s">
        <v>94</v>
      </c>
      <c r="M181" s="48">
        <v>2014</v>
      </c>
      <c r="N181" s="49" t="s">
        <v>91</v>
      </c>
      <c r="O181" s="49" t="s">
        <v>790</v>
      </c>
      <c r="P181" s="49" t="s">
        <v>121</v>
      </c>
      <c r="Q181" s="49" t="s">
        <v>122</v>
      </c>
      <c r="R181" s="51" t="s">
        <v>195</v>
      </c>
    </row>
    <row r="182" spans="1:18">
      <c r="G182" s="86">
        <v>7842</v>
      </c>
      <c r="H182" s="86" t="s">
        <v>91</v>
      </c>
      <c r="I182" s="86" t="s">
        <v>233</v>
      </c>
      <c r="J182" s="86" t="s">
        <v>134</v>
      </c>
      <c r="K182" s="86" t="s">
        <v>135</v>
      </c>
      <c r="L182" s="86" t="s">
        <v>94</v>
      </c>
      <c r="M182" s="46">
        <v>2015</v>
      </c>
      <c r="N182" s="47" t="s">
        <v>91</v>
      </c>
      <c r="O182" s="47" t="s">
        <v>791</v>
      </c>
      <c r="P182" s="47" t="s">
        <v>121</v>
      </c>
      <c r="Q182" s="47" t="s">
        <v>122</v>
      </c>
      <c r="R182" s="50" t="s">
        <v>195</v>
      </c>
    </row>
    <row r="183" spans="1:18">
      <c r="G183" s="86">
        <v>7839</v>
      </c>
      <c r="H183" s="86" t="s">
        <v>91</v>
      </c>
      <c r="I183" s="86" t="s">
        <v>235</v>
      </c>
      <c r="J183" s="86" t="s">
        <v>134</v>
      </c>
      <c r="K183" s="86" t="s">
        <v>135</v>
      </c>
      <c r="L183" s="86" t="s">
        <v>94</v>
      </c>
      <c r="M183" s="48">
        <v>2016</v>
      </c>
      <c r="N183" s="49" t="s">
        <v>91</v>
      </c>
      <c r="O183" s="49" t="s">
        <v>792</v>
      </c>
      <c r="P183" s="49" t="s">
        <v>121</v>
      </c>
      <c r="Q183" s="49" t="s">
        <v>122</v>
      </c>
      <c r="R183" s="51" t="s">
        <v>195</v>
      </c>
    </row>
    <row r="184" spans="1:18">
      <c r="G184" s="86">
        <v>7837</v>
      </c>
      <c r="H184" s="86" t="s">
        <v>91</v>
      </c>
      <c r="I184" s="86" t="s">
        <v>236</v>
      </c>
      <c r="J184" s="86" t="s">
        <v>134</v>
      </c>
      <c r="K184" s="86" t="s">
        <v>135</v>
      </c>
      <c r="L184" s="86" t="s">
        <v>94</v>
      </c>
      <c r="M184" s="46">
        <v>2063</v>
      </c>
      <c r="N184" s="47" t="s">
        <v>91</v>
      </c>
      <c r="O184" s="47" t="s">
        <v>793</v>
      </c>
      <c r="P184" s="47" t="s">
        <v>121</v>
      </c>
      <c r="Q184" s="47" t="s">
        <v>122</v>
      </c>
      <c r="R184" s="50" t="s">
        <v>195</v>
      </c>
    </row>
    <row r="185" spans="1:18">
      <c r="G185" s="86">
        <v>7836</v>
      </c>
      <c r="H185" s="86" t="s">
        <v>91</v>
      </c>
      <c r="I185" s="86" t="s">
        <v>237</v>
      </c>
      <c r="J185" s="86" t="s">
        <v>134</v>
      </c>
      <c r="K185" s="86" t="s">
        <v>135</v>
      </c>
      <c r="L185" s="86" t="s">
        <v>94</v>
      </c>
      <c r="M185" s="46">
        <v>2064</v>
      </c>
      <c r="N185" s="47" t="s">
        <v>91</v>
      </c>
      <c r="O185" s="47" t="s">
        <v>794</v>
      </c>
      <c r="P185" s="47" t="s">
        <v>121</v>
      </c>
      <c r="Q185" s="47" t="s">
        <v>122</v>
      </c>
      <c r="R185" s="50" t="s">
        <v>195</v>
      </c>
    </row>
    <row r="186" spans="1:18">
      <c r="G186" s="86">
        <v>7834</v>
      </c>
      <c r="H186" s="86" t="s">
        <v>91</v>
      </c>
      <c r="I186" s="86" t="s">
        <v>238</v>
      </c>
      <c r="J186" s="86" t="s">
        <v>134</v>
      </c>
      <c r="K186" s="86" t="s">
        <v>135</v>
      </c>
      <c r="L186" s="86" t="s">
        <v>94</v>
      </c>
      <c r="M186" s="48">
        <v>2182</v>
      </c>
      <c r="N186" s="49" t="s">
        <v>91</v>
      </c>
      <c r="O186" s="49" t="s">
        <v>795</v>
      </c>
      <c r="P186" s="49" t="s">
        <v>121</v>
      </c>
      <c r="Q186" s="49" t="s">
        <v>122</v>
      </c>
      <c r="R186" s="51" t="s">
        <v>195</v>
      </c>
    </row>
    <row r="187" spans="1:18">
      <c r="G187" s="86">
        <v>7986</v>
      </c>
      <c r="H187" s="86" t="s">
        <v>91</v>
      </c>
      <c r="I187" s="86" t="s">
        <v>239</v>
      </c>
      <c r="J187" s="86" t="s">
        <v>134</v>
      </c>
      <c r="K187" s="86" t="s">
        <v>135</v>
      </c>
      <c r="L187" s="86" t="s">
        <v>94</v>
      </c>
      <c r="M187" s="46">
        <v>2183</v>
      </c>
      <c r="N187" s="47" t="s">
        <v>91</v>
      </c>
      <c r="O187" s="47" t="s">
        <v>796</v>
      </c>
      <c r="P187" s="47" t="s">
        <v>121</v>
      </c>
      <c r="Q187" s="47" t="s">
        <v>122</v>
      </c>
      <c r="R187" s="50" t="s">
        <v>195</v>
      </c>
    </row>
    <row r="188" spans="1:18">
      <c r="G188" s="86">
        <v>13854</v>
      </c>
      <c r="H188" s="86" t="s">
        <v>91</v>
      </c>
      <c r="I188" s="86" t="s">
        <v>1157</v>
      </c>
      <c r="J188" s="86" t="s">
        <v>134</v>
      </c>
      <c r="K188" s="86" t="s">
        <v>135</v>
      </c>
      <c r="L188" s="86" t="s">
        <v>94</v>
      </c>
      <c r="M188" s="48">
        <v>2184</v>
      </c>
      <c r="N188" s="49" t="s">
        <v>91</v>
      </c>
      <c r="O188" s="49" t="s">
        <v>797</v>
      </c>
      <c r="P188" s="49" t="s">
        <v>121</v>
      </c>
      <c r="Q188" s="49" t="s">
        <v>122</v>
      </c>
      <c r="R188" s="51" t="s">
        <v>195</v>
      </c>
    </row>
    <row r="189" spans="1:18">
      <c r="G189" s="86">
        <v>7843</v>
      </c>
      <c r="H189" s="86" t="s">
        <v>91</v>
      </c>
      <c r="I189" s="86" t="s">
        <v>234</v>
      </c>
      <c r="J189" s="86" t="s">
        <v>134</v>
      </c>
      <c r="K189" s="86" t="s">
        <v>135</v>
      </c>
      <c r="L189" s="86" t="s">
        <v>94</v>
      </c>
      <c r="M189" s="46">
        <v>2212</v>
      </c>
      <c r="N189" s="47" t="s">
        <v>91</v>
      </c>
      <c r="O189" s="47" t="s">
        <v>798</v>
      </c>
      <c r="P189" s="47" t="s">
        <v>121</v>
      </c>
      <c r="Q189" s="47" t="s">
        <v>122</v>
      </c>
      <c r="R189" s="50" t="s">
        <v>195</v>
      </c>
    </row>
    <row r="190" spans="1:18">
      <c r="G190" s="86">
        <v>12257</v>
      </c>
      <c r="H190" s="86" t="s">
        <v>91</v>
      </c>
      <c r="I190" s="86" t="s">
        <v>240</v>
      </c>
      <c r="J190" s="86" t="s">
        <v>115</v>
      </c>
      <c r="K190" s="86" t="s">
        <v>116</v>
      </c>
      <c r="L190" s="86" t="s">
        <v>94</v>
      </c>
      <c r="M190" s="48">
        <v>13349</v>
      </c>
      <c r="N190" s="49" t="s">
        <v>91</v>
      </c>
      <c r="O190" s="49" t="s">
        <v>799</v>
      </c>
      <c r="P190" s="49" t="s">
        <v>121</v>
      </c>
      <c r="Q190" s="49" t="s">
        <v>122</v>
      </c>
      <c r="R190" s="51" t="s">
        <v>195</v>
      </c>
    </row>
    <row r="191" spans="1:18">
      <c r="G191" s="86">
        <v>7801</v>
      </c>
      <c r="H191" s="86" t="s">
        <v>91</v>
      </c>
      <c r="I191" s="86" t="s">
        <v>241</v>
      </c>
      <c r="J191" s="86" t="s">
        <v>115</v>
      </c>
      <c r="K191" s="86" t="s">
        <v>116</v>
      </c>
      <c r="L191" s="86" t="s">
        <v>94</v>
      </c>
      <c r="M191" s="46">
        <v>12966</v>
      </c>
      <c r="N191" s="47" t="s">
        <v>91</v>
      </c>
      <c r="O191" s="47" t="s">
        <v>1056</v>
      </c>
      <c r="P191" s="47" t="s">
        <v>109</v>
      </c>
      <c r="Q191" s="47" t="s">
        <v>110</v>
      </c>
      <c r="R191" s="50" t="s">
        <v>195</v>
      </c>
    </row>
    <row r="192" spans="1:18">
      <c r="G192" s="86">
        <v>7802</v>
      </c>
      <c r="H192" s="86" t="s">
        <v>91</v>
      </c>
      <c r="I192" s="86" t="s">
        <v>242</v>
      </c>
      <c r="J192" s="86" t="s">
        <v>115</v>
      </c>
      <c r="K192" s="86" t="s">
        <v>116</v>
      </c>
      <c r="L192" s="86" t="s">
        <v>94</v>
      </c>
      <c r="M192" s="48">
        <v>13260</v>
      </c>
      <c r="N192" s="49" t="s">
        <v>91</v>
      </c>
      <c r="O192" s="49" t="s">
        <v>800</v>
      </c>
      <c r="P192" s="49" t="s">
        <v>109</v>
      </c>
      <c r="Q192" s="49" t="s">
        <v>110</v>
      </c>
      <c r="R192" s="51" t="s">
        <v>195</v>
      </c>
    </row>
    <row r="193" spans="7:18">
      <c r="G193" s="86">
        <v>7800</v>
      </c>
      <c r="H193" s="86" t="s">
        <v>91</v>
      </c>
      <c r="I193" s="86" t="s">
        <v>243</v>
      </c>
      <c r="J193" s="86" t="s">
        <v>115</v>
      </c>
      <c r="K193" s="86" t="s">
        <v>116</v>
      </c>
      <c r="L193" s="86" t="s">
        <v>94</v>
      </c>
      <c r="M193" s="46">
        <v>8645</v>
      </c>
      <c r="N193" s="47" t="s">
        <v>91</v>
      </c>
      <c r="O193" s="47" t="s">
        <v>1094</v>
      </c>
      <c r="P193" s="47" t="s">
        <v>109</v>
      </c>
      <c r="Q193" s="47" t="s">
        <v>110</v>
      </c>
      <c r="R193" s="50" t="s">
        <v>195</v>
      </c>
    </row>
    <row r="194" spans="7:18">
      <c r="G194" s="86">
        <v>7799</v>
      </c>
      <c r="H194" s="86" t="s">
        <v>91</v>
      </c>
      <c r="I194" s="86" t="s">
        <v>244</v>
      </c>
      <c r="J194" s="86" t="s">
        <v>115</v>
      </c>
      <c r="K194" s="86" t="s">
        <v>116</v>
      </c>
      <c r="L194" s="86" t="s">
        <v>94</v>
      </c>
      <c r="M194" s="48">
        <v>9967</v>
      </c>
      <c r="N194" s="49" t="s">
        <v>91</v>
      </c>
      <c r="O194" s="49" t="s">
        <v>801</v>
      </c>
      <c r="P194" s="49" t="s">
        <v>109</v>
      </c>
      <c r="Q194" s="49" t="s">
        <v>110</v>
      </c>
      <c r="R194" s="51" t="s">
        <v>195</v>
      </c>
    </row>
    <row r="195" spans="7:18">
      <c r="G195" s="86">
        <v>7798</v>
      </c>
      <c r="H195" s="86" t="s">
        <v>91</v>
      </c>
      <c r="I195" s="86" t="s">
        <v>245</v>
      </c>
      <c r="J195" s="86" t="s">
        <v>115</v>
      </c>
      <c r="K195" s="86" t="s">
        <v>116</v>
      </c>
      <c r="L195" s="86" t="s">
        <v>94</v>
      </c>
      <c r="M195" s="46">
        <v>9968</v>
      </c>
      <c r="N195" s="47" t="s">
        <v>91</v>
      </c>
      <c r="O195" s="47" t="s">
        <v>802</v>
      </c>
      <c r="P195" s="47" t="s">
        <v>109</v>
      </c>
      <c r="Q195" s="47" t="s">
        <v>110</v>
      </c>
      <c r="R195" s="50" t="s">
        <v>195</v>
      </c>
    </row>
    <row r="196" spans="7:18" ht="25.5">
      <c r="G196" s="86">
        <v>2236</v>
      </c>
      <c r="H196" s="86" t="s">
        <v>91</v>
      </c>
      <c r="I196" s="86" t="s">
        <v>246</v>
      </c>
      <c r="J196" s="86" t="s">
        <v>92</v>
      </c>
      <c r="K196" s="86" t="s">
        <v>93</v>
      </c>
      <c r="L196" s="86" t="s">
        <v>94</v>
      </c>
      <c r="M196" s="48">
        <v>1560</v>
      </c>
      <c r="N196" s="49" t="s">
        <v>91</v>
      </c>
      <c r="O196" s="49" t="s">
        <v>803</v>
      </c>
      <c r="P196" s="49" t="s">
        <v>109</v>
      </c>
      <c r="Q196" s="49" t="s">
        <v>110</v>
      </c>
      <c r="R196" s="51" t="s">
        <v>195</v>
      </c>
    </row>
    <row r="197" spans="7:18">
      <c r="G197" s="86">
        <v>2235</v>
      </c>
      <c r="H197" s="86" t="s">
        <v>91</v>
      </c>
      <c r="I197" s="86" t="s">
        <v>247</v>
      </c>
      <c r="J197" s="86" t="s">
        <v>92</v>
      </c>
      <c r="K197" s="86" t="s">
        <v>93</v>
      </c>
      <c r="L197" s="86" t="s">
        <v>94</v>
      </c>
      <c r="M197" s="46">
        <v>2242</v>
      </c>
      <c r="N197" s="47" t="s">
        <v>91</v>
      </c>
      <c r="O197" s="47" t="s">
        <v>804</v>
      </c>
      <c r="P197" s="47" t="s">
        <v>109</v>
      </c>
      <c r="Q197" s="47" t="s">
        <v>110</v>
      </c>
      <c r="R197" s="50" t="s">
        <v>195</v>
      </c>
    </row>
    <row r="198" spans="7:18">
      <c r="G198" s="86">
        <v>2114</v>
      </c>
      <c r="H198" s="86" t="s">
        <v>91</v>
      </c>
      <c r="I198" s="86" t="s">
        <v>248</v>
      </c>
      <c r="J198" s="86" t="s">
        <v>998</v>
      </c>
      <c r="K198" s="86" t="s">
        <v>103</v>
      </c>
      <c r="L198" s="86" t="s">
        <v>94</v>
      </c>
      <c r="M198" s="48">
        <v>12157</v>
      </c>
      <c r="N198" s="49" t="s">
        <v>91</v>
      </c>
      <c r="O198" s="49" t="s">
        <v>805</v>
      </c>
      <c r="P198" s="49" t="s">
        <v>109</v>
      </c>
      <c r="Q198" s="49" t="s">
        <v>110</v>
      </c>
      <c r="R198" s="51" t="s">
        <v>195</v>
      </c>
    </row>
    <row r="199" spans="7:18">
      <c r="G199" s="86">
        <v>2113</v>
      </c>
      <c r="H199" s="86" t="s">
        <v>91</v>
      </c>
      <c r="I199" s="86" t="s">
        <v>249</v>
      </c>
      <c r="J199" s="86" t="s">
        <v>998</v>
      </c>
      <c r="K199" s="86" t="s">
        <v>103</v>
      </c>
      <c r="L199" s="86" t="s">
        <v>94</v>
      </c>
      <c r="M199" s="46">
        <v>2104</v>
      </c>
      <c r="N199" s="47" t="s">
        <v>91</v>
      </c>
      <c r="O199" s="47" t="s">
        <v>806</v>
      </c>
      <c r="P199" s="47" t="s">
        <v>109</v>
      </c>
      <c r="Q199" s="47" t="s">
        <v>110</v>
      </c>
      <c r="R199" s="50" t="s">
        <v>195</v>
      </c>
    </row>
    <row r="200" spans="7:18">
      <c r="G200" s="86">
        <v>2100</v>
      </c>
      <c r="H200" s="86" t="s">
        <v>91</v>
      </c>
      <c r="I200" s="86" t="s">
        <v>1158</v>
      </c>
      <c r="J200" s="86" t="s">
        <v>1038</v>
      </c>
      <c r="K200" s="86" t="s">
        <v>126</v>
      </c>
      <c r="L200" s="86" t="s">
        <v>94</v>
      </c>
      <c r="M200" s="48">
        <v>2105</v>
      </c>
      <c r="N200" s="49" t="s">
        <v>91</v>
      </c>
      <c r="O200" s="49" t="s">
        <v>807</v>
      </c>
      <c r="P200" s="49" t="s">
        <v>109</v>
      </c>
      <c r="Q200" s="49" t="s">
        <v>110</v>
      </c>
      <c r="R200" s="51" t="s">
        <v>195</v>
      </c>
    </row>
    <row r="201" spans="7:18">
      <c r="G201" s="86">
        <v>2098</v>
      </c>
      <c r="H201" s="86" t="s">
        <v>91</v>
      </c>
      <c r="I201" s="86" t="s">
        <v>1159</v>
      </c>
      <c r="J201" s="86" t="s">
        <v>1038</v>
      </c>
      <c r="K201" s="86" t="s">
        <v>126</v>
      </c>
      <c r="L201" s="86" t="s">
        <v>94</v>
      </c>
      <c r="M201" s="48">
        <v>2155</v>
      </c>
      <c r="N201" s="49" t="s">
        <v>91</v>
      </c>
      <c r="O201" s="49" t="s">
        <v>808</v>
      </c>
      <c r="P201" s="49" t="s">
        <v>109</v>
      </c>
      <c r="Q201" s="49" t="s">
        <v>110</v>
      </c>
      <c r="R201" s="51" t="s">
        <v>195</v>
      </c>
    </row>
    <row r="202" spans="7:18">
      <c r="G202" s="86">
        <v>2024</v>
      </c>
      <c r="H202" s="86" t="s">
        <v>91</v>
      </c>
      <c r="I202" s="86" t="s">
        <v>250</v>
      </c>
      <c r="J202" s="86" t="s">
        <v>1038</v>
      </c>
      <c r="K202" s="86" t="s">
        <v>126</v>
      </c>
      <c r="L202" s="86" t="s">
        <v>94</v>
      </c>
      <c r="M202" s="46">
        <v>2156</v>
      </c>
      <c r="N202" s="47" t="s">
        <v>91</v>
      </c>
      <c r="O202" s="47" t="s">
        <v>809</v>
      </c>
      <c r="P202" s="47" t="s">
        <v>109</v>
      </c>
      <c r="Q202" s="47" t="s">
        <v>110</v>
      </c>
      <c r="R202" s="50" t="s">
        <v>195</v>
      </c>
    </row>
    <row r="203" spans="7:18" ht="25.5">
      <c r="G203" s="86">
        <v>2023</v>
      </c>
      <c r="H203" s="86" t="s">
        <v>91</v>
      </c>
      <c r="I203" s="86" t="s">
        <v>251</v>
      </c>
      <c r="J203" s="86" t="s">
        <v>1038</v>
      </c>
      <c r="K203" s="86" t="s">
        <v>126</v>
      </c>
      <c r="L203" s="86" t="s">
        <v>94</v>
      </c>
      <c r="M203" s="48">
        <v>2157</v>
      </c>
      <c r="N203" s="49" t="s">
        <v>91</v>
      </c>
      <c r="O203" s="49" t="s">
        <v>810</v>
      </c>
      <c r="P203" s="49" t="s">
        <v>109</v>
      </c>
      <c r="Q203" s="49" t="s">
        <v>110</v>
      </c>
      <c r="R203" s="51" t="s">
        <v>195</v>
      </c>
    </row>
    <row r="204" spans="7:18">
      <c r="G204" s="86">
        <v>1542</v>
      </c>
      <c r="H204" s="86" t="s">
        <v>91</v>
      </c>
      <c r="I204" s="86" t="s">
        <v>1160</v>
      </c>
      <c r="J204" s="86" t="s">
        <v>1038</v>
      </c>
      <c r="K204" s="86" t="s">
        <v>126</v>
      </c>
      <c r="L204" s="86" t="s">
        <v>94</v>
      </c>
      <c r="M204" s="46">
        <v>1589</v>
      </c>
      <c r="N204" s="47" t="s">
        <v>91</v>
      </c>
      <c r="O204" s="47" t="s">
        <v>811</v>
      </c>
      <c r="P204" s="47" t="s">
        <v>109</v>
      </c>
      <c r="Q204" s="47" t="s">
        <v>110</v>
      </c>
      <c r="R204" s="50" t="s">
        <v>195</v>
      </c>
    </row>
    <row r="205" spans="7:18" ht="25.5">
      <c r="G205" s="86">
        <v>1541</v>
      </c>
      <c r="H205" s="86" t="s">
        <v>91</v>
      </c>
      <c r="I205" s="86" t="s">
        <v>1161</v>
      </c>
      <c r="J205" s="86" t="s">
        <v>1038</v>
      </c>
      <c r="K205" s="86" t="s">
        <v>126</v>
      </c>
      <c r="L205" s="86" t="s">
        <v>94</v>
      </c>
      <c r="M205" s="48">
        <v>13572</v>
      </c>
      <c r="N205" s="49" t="s">
        <v>91</v>
      </c>
      <c r="O205" s="49" t="s">
        <v>812</v>
      </c>
      <c r="P205" s="49" t="s">
        <v>128</v>
      </c>
      <c r="Q205" s="49" t="s">
        <v>129</v>
      </c>
      <c r="R205" s="51" t="s">
        <v>195</v>
      </c>
    </row>
    <row r="206" spans="7:18" ht="25.5">
      <c r="G206" s="86">
        <v>1515</v>
      </c>
      <c r="H206" s="86" t="s">
        <v>91</v>
      </c>
      <c r="I206" s="86" t="s">
        <v>1162</v>
      </c>
      <c r="J206" s="86" t="s">
        <v>92</v>
      </c>
      <c r="K206" s="86" t="s">
        <v>93</v>
      </c>
      <c r="L206" s="86" t="s">
        <v>94</v>
      </c>
      <c r="M206" s="46">
        <v>8603</v>
      </c>
      <c r="N206" s="47" t="s">
        <v>91</v>
      </c>
      <c r="O206" s="47" t="s">
        <v>813</v>
      </c>
      <c r="P206" s="47" t="s">
        <v>128</v>
      </c>
      <c r="Q206" s="47" t="s">
        <v>129</v>
      </c>
      <c r="R206" s="50" t="s">
        <v>195</v>
      </c>
    </row>
    <row r="207" spans="7:18" ht="25.5">
      <c r="G207" s="86">
        <v>1514</v>
      </c>
      <c r="H207" s="86" t="s">
        <v>91</v>
      </c>
      <c r="I207" s="86" t="s">
        <v>1163</v>
      </c>
      <c r="J207" s="86" t="s">
        <v>92</v>
      </c>
      <c r="K207" s="86" t="s">
        <v>93</v>
      </c>
      <c r="L207" s="86" t="s">
        <v>94</v>
      </c>
      <c r="M207" s="48">
        <v>8802</v>
      </c>
      <c r="N207" s="49" t="s">
        <v>91</v>
      </c>
      <c r="O207" s="49" t="s">
        <v>1057</v>
      </c>
      <c r="P207" s="49" t="s">
        <v>128</v>
      </c>
      <c r="Q207" s="49" t="s">
        <v>129</v>
      </c>
      <c r="R207" s="51" t="s">
        <v>195</v>
      </c>
    </row>
    <row r="208" spans="7:18" ht="25.5">
      <c r="G208" s="86">
        <v>1487</v>
      </c>
      <c r="H208" s="86" t="s">
        <v>91</v>
      </c>
      <c r="I208" s="86" t="s">
        <v>254</v>
      </c>
      <c r="J208" s="86" t="s">
        <v>109</v>
      </c>
      <c r="K208" s="86" t="s">
        <v>110</v>
      </c>
      <c r="L208" s="86" t="s">
        <v>94</v>
      </c>
      <c r="M208" s="46">
        <v>8803</v>
      </c>
      <c r="N208" s="47" t="s">
        <v>91</v>
      </c>
      <c r="O208" s="47" t="s">
        <v>1058</v>
      </c>
      <c r="P208" s="47" t="s">
        <v>128</v>
      </c>
      <c r="Q208" s="47" t="s">
        <v>129</v>
      </c>
      <c r="R208" s="50" t="s">
        <v>195</v>
      </c>
    </row>
    <row r="209" spans="7:18" ht="25.5">
      <c r="G209" s="86">
        <v>1486</v>
      </c>
      <c r="H209" s="86" t="s">
        <v>91</v>
      </c>
      <c r="I209" s="86" t="s">
        <v>255</v>
      </c>
      <c r="J209" s="86" t="s">
        <v>109</v>
      </c>
      <c r="K209" s="86" t="s">
        <v>110</v>
      </c>
      <c r="L209" s="86" t="s">
        <v>94</v>
      </c>
      <c r="M209" s="48">
        <v>12145</v>
      </c>
      <c r="N209" s="49" t="s">
        <v>91</v>
      </c>
      <c r="O209" s="49" t="s">
        <v>814</v>
      </c>
      <c r="P209" s="49" t="s">
        <v>128</v>
      </c>
      <c r="Q209" s="49" t="s">
        <v>129</v>
      </c>
      <c r="R209" s="51" t="s">
        <v>195</v>
      </c>
    </row>
    <row r="210" spans="7:18" ht="25.5">
      <c r="G210" s="86">
        <v>7246</v>
      </c>
      <c r="H210" s="86" t="s">
        <v>91</v>
      </c>
      <c r="I210" s="86" t="s">
        <v>259</v>
      </c>
      <c r="J210" s="86" t="s">
        <v>257</v>
      </c>
      <c r="K210" s="86" t="s">
        <v>258</v>
      </c>
      <c r="L210" s="86" t="s">
        <v>94</v>
      </c>
      <c r="M210" s="46">
        <v>12146</v>
      </c>
      <c r="N210" s="47" t="s">
        <v>91</v>
      </c>
      <c r="O210" s="47" t="s">
        <v>815</v>
      </c>
      <c r="P210" s="47" t="s">
        <v>128</v>
      </c>
      <c r="Q210" s="47" t="s">
        <v>129</v>
      </c>
      <c r="R210" s="50" t="s">
        <v>195</v>
      </c>
    </row>
    <row r="211" spans="7:18" ht="25.5">
      <c r="G211" s="86">
        <v>7240</v>
      </c>
      <c r="H211" s="86" t="s">
        <v>91</v>
      </c>
      <c r="I211" s="86" t="s">
        <v>256</v>
      </c>
      <c r="J211" s="86" t="s">
        <v>257</v>
      </c>
      <c r="K211" s="86" t="s">
        <v>258</v>
      </c>
      <c r="L211" s="86" t="s">
        <v>94</v>
      </c>
      <c r="M211" s="48">
        <v>12147</v>
      </c>
      <c r="N211" s="49" t="s">
        <v>91</v>
      </c>
      <c r="O211" s="49" t="s">
        <v>816</v>
      </c>
      <c r="P211" s="49" t="s">
        <v>128</v>
      </c>
      <c r="Q211" s="49" t="s">
        <v>129</v>
      </c>
      <c r="R211" s="51" t="s">
        <v>195</v>
      </c>
    </row>
    <row r="212" spans="7:18" ht="25.5">
      <c r="G212" s="86">
        <v>7245</v>
      </c>
      <c r="H212" s="86" t="s">
        <v>91</v>
      </c>
      <c r="I212" s="86" t="s">
        <v>260</v>
      </c>
      <c r="J212" s="86" t="s">
        <v>257</v>
      </c>
      <c r="K212" s="86" t="s">
        <v>258</v>
      </c>
      <c r="L212" s="86" t="s">
        <v>94</v>
      </c>
      <c r="M212" s="46">
        <v>12148</v>
      </c>
      <c r="N212" s="47" t="s">
        <v>91</v>
      </c>
      <c r="O212" s="47" t="s">
        <v>817</v>
      </c>
      <c r="P212" s="47" t="s">
        <v>128</v>
      </c>
      <c r="Q212" s="47" t="s">
        <v>129</v>
      </c>
      <c r="R212" s="50" t="s">
        <v>195</v>
      </c>
    </row>
    <row r="213" spans="7:18" ht="25.5">
      <c r="G213" s="86">
        <v>9798</v>
      </c>
      <c r="H213" s="86" t="s">
        <v>91</v>
      </c>
      <c r="I213" s="86" t="s">
        <v>263</v>
      </c>
      <c r="J213" s="86" t="s">
        <v>121</v>
      </c>
      <c r="K213" s="86" t="s">
        <v>122</v>
      </c>
      <c r="L213" s="86" t="s">
        <v>94</v>
      </c>
      <c r="M213" s="48">
        <v>2102</v>
      </c>
      <c r="N213" s="49" t="s">
        <v>91</v>
      </c>
      <c r="O213" s="49" t="s">
        <v>818</v>
      </c>
      <c r="P213" s="49" t="s">
        <v>128</v>
      </c>
      <c r="Q213" s="49" t="s">
        <v>129</v>
      </c>
      <c r="R213" s="51" t="s">
        <v>195</v>
      </c>
    </row>
    <row r="214" spans="7:18" ht="25.5">
      <c r="G214" s="86">
        <v>9796</v>
      </c>
      <c r="H214" s="86" t="s">
        <v>91</v>
      </c>
      <c r="I214" s="86" t="s">
        <v>261</v>
      </c>
      <c r="J214" s="86" t="s">
        <v>121</v>
      </c>
      <c r="K214" s="86" t="s">
        <v>122</v>
      </c>
      <c r="L214" s="86" t="s">
        <v>94</v>
      </c>
      <c r="M214" s="46">
        <v>2112</v>
      </c>
      <c r="N214" s="47" t="s">
        <v>91</v>
      </c>
      <c r="O214" s="47" t="s">
        <v>1059</v>
      </c>
      <c r="P214" s="47" t="s">
        <v>128</v>
      </c>
      <c r="Q214" s="47" t="s">
        <v>129</v>
      </c>
      <c r="R214" s="50" t="s">
        <v>195</v>
      </c>
    </row>
    <row r="215" spans="7:18" ht="25.5">
      <c r="G215" s="86">
        <v>9797</v>
      </c>
      <c r="H215" s="86" t="s">
        <v>91</v>
      </c>
      <c r="I215" s="86" t="s">
        <v>262</v>
      </c>
      <c r="J215" s="86" t="s">
        <v>121</v>
      </c>
      <c r="K215" s="86" t="s">
        <v>122</v>
      </c>
      <c r="L215" s="86" t="s">
        <v>94</v>
      </c>
      <c r="M215" s="48">
        <v>2142</v>
      </c>
      <c r="N215" s="49" t="s">
        <v>91</v>
      </c>
      <c r="O215" s="49" t="s">
        <v>1060</v>
      </c>
      <c r="P215" s="49" t="s">
        <v>128</v>
      </c>
      <c r="Q215" s="49" t="s">
        <v>129</v>
      </c>
      <c r="R215" s="51" t="s">
        <v>195</v>
      </c>
    </row>
    <row r="216" spans="7:18" ht="25.5">
      <c r="G216" s="86">
        <v>1309</v>
      </c>
      <c r="H216" s="86" t="s">
        <v>91</v>
      </c>
      <c r="I216" s="86" t="s">
        <v>1164</v>
      </c>
      <c r="J216" s="86" t="s">
        <v>115</v>
      </c>
      <c r="K216" s="86" t="s">
        <v>116</v>
      </c>
      <c r="L216" s="86" t="s">
        <v>94</v>
      </c>
      <c r="M216" s="46">
        <v>2143</v>
      </c>
      <c r="N216" s="47" t="s">
        <v>91</v>
      </c>
      <c r="O216" s="47" t="s">
        <v>1061</v>
      </c>
      <c r="P216" s="47" t="s">
        <v>128</v>
      </c>
      <c r="Q216" s="47" t="s">
        <v>129</v>
      </c>
      <c r="R216" s="50" t="s">
        <v>195</v>
      </c>
    </row>
    <row r="217" spans="7:18" ht="25.5">
      <c r="G217" s="86">
        <v>1912</v>
      </c>
      <c r="H217" s="86" t="s">
        <v>91</v>
      </c>
      <c r="I217" s="86" t="s">
        <v>1165</v>
      </c>
      <c r="J217" s="86" t="s">
        <v>115</v>
      </c>
      <c r="K217" s="86" t="s">
        <v>116</v>
      </c>
      <c r="L217" s="86" t="s">
        <v>94</v>
      </c>
      <c r="M217" s="48">
        <v>2144</v>
      </c>
      <c r="N217" s="49" t="s">
        <v>91</v>
      </c>
      <c r="O217" s="49" t="s">
        <v>1062</v>
      </c>
      <c r="P217" s="49" t="s">
        <v>128</v>
      </c>
      <c r="Q217" s="49" t="s">
        <v>129</v>
      </c>
      <c r="R217" s="51" t="s">
        <v>195</v>
      </c>
    </row>
    <row r="218" spans="7:18" ht="25.5">
      <c r="G218" s="86">
        <v>1304</v>
      </c>
      <c r="H218" s="86" t="s">
        <v>91</v>
      </c>
      <c r="I218" s="86" t="s">
        <v>278</v>
      </c>
      <c r="J218" s="86" t="s">
        <v>128</v>
      </c>
      <c r="K218" s="86" t="s">
        <v>129</v>
      </c>
      <c r="L218" s="86" t="s">
        <v>94</v>
      </c>
      <c r="M218" s="46">
        <v>2207</v>
      </c>
      <c r="N218" s="47" t="s">
        <v>91</v>
      </c>
      <c r="O218" s="47" t="s">
        <v>819</v>
      </c>
      <c r="P218" s="47" t="s">
        <v>128</v>
      </c>
      <c r="Q218" s="47" t="s">
        <v>129</v>
      </c>
      <c r="R218" s="50" t="s">
        <v>195</v>
      </c>
    </row>
    <row r="219" spans="7:18" ht="25.5">
      <c r="G219" s="86">
        <v>9844</v>
      </c>
      <c r="H219" s="86" t="s">
        <v>91</v>
      </c>
      <c r="I219" s="86" t="s">
        <v>1166</v>
      </c>
      <c r="J219" s="86" t="s">
        <v>115</v>
      </c>
      <c r="K219" s="86" t="s">
        <v>116</v>
      </c>
      <c r="L219" s="86" t="s">
        <v>94</v>
      </c>
      <c r="M219" s="48">
        <v>8602</v>
      </c>
      <c r="N219" s="49" t="s">
        <v>91</v>
      </c>
      <c r="O219" s="49" t="s">
        <v>820</v>
      </c>
      <c r="P219" s="49" t="s">
        <v>128</v>
      </c>
      <c r="Q219" s="49" t="s">
        <v>129</v>
      </c>
      <c r="R219" s="51" t="s">
        <v>195</v>
      </c>
    </row>
    <row r="220" spans="7:18" ht="25.5">
      <c r="G220" s="86">
        <v>9845</v>
      </c>
      <c r="H220" s="86" t="s">
        <v>91</v>
      </c>
      <c r="I220" s="86" t="s">
        <v>1167</v>
      </c>
      <c r="J220" s="86" t="s">
        <v>115</v>
      </c>
      <c r="K220" s="86" t="s">
        <v>116</v>
      </c>
      <c r="L220" s="86" t="s">
        <v>94</v>
      </c>
      <c r="M220" s="46">
        <v>8801</v>
      </c>
      <c r="N220" s="47" t="s">
        <v>91</v>
      </c>
      <c r="O220" s="47" t="s">
        <v>1063</v>
      </c>
      <c r="P220" s="47" t="s">
        <v>128</v>
      </c>
      <c r="Q220" s="47" t="s">
        <v>129</v>
      </c>
      <c r="R220" s="50" t="s">
        <v>195</v>
      </c>
    </row>
    <row r="221" spans="7:18">
      <c r="G221" s="86">
        <v>9846</v>
      </c>
      <c r="H221" s="86" t="s">
        <v>91</v>
      </c>
      <c r="I221" s="86" t="s">
        <v>1168</v>
      </c>
      <c r="J221" s="86" t="s">
        <v>115</v>
      </c>
      <c r="K221" s="86" t="s">
        <v>116</v>
      </c>
      <c r="L221" s="86" t="s">
        <v>94</v>
      </c>
      <c r="M221" s="48">
        <v>212</v>
      </c>
      <c r="N221" s="49" t="s">
        <v>91</v>
      </c>
      <c r="O221" s="49" t="s">
        <v>1064</v>
      </c>
      <c r="P221" s="49" t="s">
        <v>1065</v>
      </c>
      <c r="Q221" s="48">
        <v>520020447</v>
      </c>
      <c r="R221" s="51" t="s">
        <v>195</v>
      </c>
    </row>
    <row r="222" spans="7:18">
      <c r="G222" s="86">
        <v>1296</v>
      </c>
      <c r="H222" s="86" t="s">
        <v>91</v>
      </c>
      <c r="I222" s="86" t="s">
        <v>279</v>
      </c>
      <c r="J222" s="86" t="s">
        <v>145</v>
      </c>
      <c r="K222" s="86" t="s">
        <v>146</v>
      </c>
      <c r="L222" s="86" t="s">
        <v>94</v>
      </c>
      <c r="M222" s="46">
        <v>267</v>
      </c>
      <c r="N222" s="47" t="s">
        <v>91</v>
      </c>
      <c r="O222" s="47" t="s">
        <v>1066</v>
      </c>
      <c r="P222" s="47" t="s">
        <v>1067</v>
      </c>
      <c r="Q222" s="46">
        <v>520023094</v>
      </c>
      <c r="R222" s="50" t="s">
        <v>195</v>
      </c>
    </row>
    <row r="223" spans="7:18" ht="25.5">
      <c r="G223" s="86">
        <v>9789</v>
      </c>
      <c r="H223" s="86" t="s">
        <v>91</v>
      </c>
      <c r="I223" s="86" t="s">
        <v>282</v>
      </c>
      <c r="J223" s="86" t="s">
        <v>121</v>
      </c>
      <c r="K223" s="86" t="s">
        <v>122</v>
      </c>
      <c r="L223" s="86" t="s">
        <v>94</v>
      </c>
      <c r="M223" s="48">
        <v>269</v>
      </c>
      <c r="N223" s="49" t="s">
        <v>91</v>
      </c>
      <c r="O223" s="49" t="s">
        <v>1068</v>
      </c>
      <c r="P223" s="49" t="s">
        <v>1069</v>
      </c>
      <c r="Q223" s="48">
        <v>520028812</v>
      </c>
      <c r="R223" s="51" t="s">
        <v>195</v>
      </c>
    </row>
    <row r="224" spans="7:18">
      <c r="G224" s="86">
        <v>9791</v>
      </c>
      <c r="H224" s="86" t="s">
        <v>91</v>
      </c>
      <c r="I224" s="86" t="s">
        <v>280</v>
      </c>
      <c r="J224" s="86" t="s">
        <v>121</v>
      </c>
      <c r="K224" s="86" t="s">
        <v>122</v>
      </c>
      <c r="L224" s="86" t="s">
        <v>94</v>
      </c>
      <c r="M224" s="46">
        <v>274</v>
      </c>
      <c r="N224" s="47" t="s">
        <v>91</v>
      </c>
      <c r="O224" s="47" t="s">
        <v>1070</v>
      </c>
      <c r="P224" s="47" t="s">
        <v>1071</v>
      </c>
      <c r="Q224" s="46">
        <v>520022963</v>
      </c>
      <c r="R224" s="50" t="s">
        <v>195</v>
      </c>
    </row>
    <row r="225" spans="7:18" ht="38.25">
      <c r="G225" s="86">
        <v>9790</v>
      </c>
      <c r="H225" s="86" t="s">
        <v>91</v>
      </c>
      <c r="I225" s="86" t="s">
        <v>281</v>
      </c>
      <c r="J225" s="86" t="s">
        <v>121</v>
      </c>
      <c r="K225" s="86" t="s">
        <v>122</v>
      </c>
      <c r="L225" s="86" t="s">
        <v>94</v>
      </c>
      <c r="M225" s="48">
        <v>278</v>
      </c>
      <c r="N225" s="49" t="s">
        <v>91</v>
      </c>
      <c r="O225" s="49" t="s">
        <v>1072</v>
      </c>
      <c r="P225" s="49" t="s">
        <v>544</v>
      </c>
      <c r="Q225" s="48">
        <v>520022518</v>
      </c>
      <c r="R225" s="51" t="s">
        <v>195</v>
      </c>
    </row>
    <row r="226" spans="7:18" ht="25.5">
      <c r="G226" s="86">
        <v>1294</v>
      </c>
      <c r="H226" s="86" t="s">
        <v>91</v>
      </c>
      <c r="I226" s="86" t="s">
        <v>283</v>
      </c>
      <c r="J226" s="86" t="s">
        <v>121</v>
      </c>
      <c r="K226" s="86" t="s">
        <v>122</v>
      </c>
      <c r="L226" s="86" t="s">
        <v>94</v>
      </c>
      <c r="M226" s="46">
        <v>279</v>
      </c>
      <c r="N226" s="47" t="s">
        <v>91</v>
      </c>
      <c r="O226" s="47" t="s">
        <v>1073</v>
      </c>
      <c r="P226" s="47" t="s">
        <v>1074</v>
      </c>
      <c r="Q226" s="46">
        <v>520020504</v>
      </c>
      <c r="R226" s="50" t="s">
        <v>195</v>
      </c>
    </row>
    <row r="227" spans="7:18">
      <c r="G227" s="86">
        <v>1284</v>
      </c>
      <c r="H227" s="86" t="s">
        <v>91</v>
      </c>
      <c r="I227" s="86" t="s">
        <v>284</v>
      </c>
      <c r="J227" s="86" t="s">
        <v>197</v>
      </c>
      <c r="K227" s="86" t="s">
        <v>198</v>
      </c>
      <c r="L227" s="86" t="s">
        <v>94</v>
      </c>
      <c r="M227" s="48">
        <v>283</v>
      </c>
      <c r="N227" s="49" t="s">
        <v>91</v>
      </c>
      <c r="O227" s="49" t="s">
        <v>1075</v>
      </c>
      <c r="P227" s="49" t="s">
        <v>145</v>
      </c>
      <c r="Q227" s="48">
        <v>512267592</v>
      </c>
      <c r="R227" s="51" t="s">
        <v>195</v>
      </c>
    </row>
    <row r="228" spans="7:18" ht="25.5">
      <c r="G228" s="86">
        <v>1282</v>
      </c>
      <c r="H228" s="86" t="s">
        <v>91</v>
      </c>
      <c r="I228" s="86" t="s">
        <v>285</v>
      </c>
      <c r="J228" s="86" t="s">
        <v>286</v>
      </c>
      <c r="K228" s="86" t="s">
        <v>287</v>
      </c>
      <c r="L228" s="86" t="s">
        <v>94</v>
      </c>
      <c r="M228" s="48">
        <v>300</v>
      </c>
      <c r="N228" s="49" t="s">
        <v>91</v>
      </c>
      <c r="O228" s="49" t="s">
        <v>1076</v>
      </c>
      <c r="P228" s="49" t="s">
        <v>1077</v>
      </c>
      <c r="Q228" s="48">
        <v>511789190</v>
      </c>
      <c r="R228" s="51" t="s">
        <v>195</v>
      </c>
    </row>
    <row r="229" spans="7:18" ht="38.25">
      <c r="G229" s="86">
        <v>1280</v>
      </c>
      <c r="H229" s="86" t="s">
        <v>91</v>
      </c>
      <c r="I229" s="86" t="s">
        <v>289</v>
      </c>
      <c r="J229" s="86" t="s">
        <v>121</v>
      </c>
      <c r="K229" s="86" t="s">
        <v>122</v>
      </c>
      <c r="L229" s="86" t="s">
        <v>94</v>
      </c>
      <c r="M229" s="48">
        <v>307</v>
      </c>
      <c r="N229" s="49" t="s">
        <v>91</v>
      </c>
      <c r="O229" s="49" t="s">
        <v>1078</v>
      </c>
      <c r="P229" s="49" t="s">
        <v>541</v>
      </c>
      <c r="Q229" s="48">
        <v>570007476</v>
      </c>
      <c r="R229" s="51" t="s">
        <v>195</v>
      </c>
    </row>
    <row r="230" spans="7:18" ht="25.5">
      <c r="G230" s="86">
        <v>1359</v>
      </c>
      <c r="H230" s="86" t="s">
        <v>91</v>
      </c>
      <c r="I230" s="86" t="s">
        <v>288</v>
      </c>
      <c r="J230" s="86" t="s">
        <v>121</v>
      </c>
      <c r="K230" s="86" t="s">
        <v>122</v>
      </c>
      <c r="L230" s="86" t="s">
        <v>94</v>
      </c>
      <c r="M230" s="46">
        <v>313</v>
      </c>
      <c r="N230" s="47" t="s">
        <v>91</v>
      </c>
      <c r="O230" s="47" t="s">
        <v>1079</v>
      </c>
      <c r="P230" s="47" t="s">
        <v>538</v>
      </c>
      <c r="Q230" s="46">
        <v>570009852</v>
      </c>
      <c r="R230" s="50" t="s">
        <v>195</v>
      </c>
    </row>
    <row r="231" spans="7:18" ht="25.5">
      <c r="G231" s="86">
        <v>1219</v>
      </c>
      <c r="H231" s="86" t="s">
        <v>91</v>
      </c>
      <c r="I231" s="86" t="s">
        <v>1169</v>
      </c>
      <c r="J231" s="86" t="s">
        <v>115</v>
      </c>
      <c r="K231" s="86" t="s">
        <v>116</v>
      </c>
      <c r="L231" s="86" t="s">
        <v>94</v>
      </c>
      <c r="M231" s="48">
        <v>316</v>
      </c>
      <c r="N231" s="49" t="s">
        <v>91</v>
      </c>
      <c r="O231" s="49" t="s">
        <v>1080</v>
      </c>
      <c r="P231" s="49" t="s">
        <v>532</v>
      </c>
      <c r="Q231" s="48">
        <v>520019688</v>
      </c>
      <c r="R231" s="51" t="s">
        <v>195</v>
      </c>
    </row>
    <row r="232" spans="7:18">
      <c r="G232" s="86">
        <v>1192</v>
      </c>
      <c r="H232" s="86" t="s">
        <v>91</v>
      </c>
      <c r="I232" s="86" t="s">
        <v>292</v>
      </c>
      <c r="J232" s="86" t="s">
        <v>290</v>
      </c>
      <c r="K232" s="86" t="s">
        <v>291</v>
      </c>
      <c r="L232" s="86" t="s">
        <v>94</v>
      </c>
      <c r="M232" s="46">
        <v>325</v>
      </c>
      <c r="N232" s="47" t="s">
        <v>91</v>
      </c>
      <c r="O232" s="47" t="s">
        <v>1081</v>
      </c>
      <c r="P232" s="47" t="s">
        <v>1082</v>
      </c>
      <c r="Q232" s="46">
        <v>513026484</v>
      </c>
      <c r="R232" s="50" t="s">
        <v>195</v>
      </c>
    </row>
    <row r="233" spans="7:18" ht="25.5">
      <c r="G233" s="86">
        <v>1182</v>
      </c>
      <c r="H233" s="86" t="s">
        <v>91</v>
      </c>
      <c r="I233" s="86" t="s">
        <v>293</v>
      </c>
      <c r="J233" s="86" t="s">
        <v>294</v>
      </c>
      <c r="K233" s="86" t="s">
        <v>295</v>
      </c>
      <c r="L233" s="86" t="s">
        <v>94</v>
      </c>
      <c r="M233" s="48">
        <v>332</v>
      </c>
      <c r="N233" s="49" t="s">
        <v>91</v>
      </c>
      <c r="O233" s="49" t="s">
        <v>1083</v>
      </c>
      <c r="P233" s="49" t="s">
        <v>1084</v>
      </c>
      <c r="Q233" s="48">
        <v>520022351</v>
      </c>
      <c r="R233" s="51" t="s">
        <v>195</v>
      </c>
    </row>
    <row r="234" spans="7:18">
      <c r="G234" s="86">
        <v>1161</v>
      </c>
      <c r="H234" s="86" t="s">
        <v>91</v>
      </c>
      <c r="I234" s="86" t="s">
        <v>296</v>
      </c>
      <c r="J234" s="86" t="s">
        <v>128</v>
      </c>
      <c r="K234" s="86" t="s">
        <v>129</v>
      </c>
      <c r="L234" s="86" t="s">
        <v>94</v>
      </c>
      <c r="M234" s="48">
        <v>347</v>
      </c>
      <c r="N234" s="49" t="s">
        <v>91</v>
      </c>
      <c r="O234" s="49" t="s">
        <v>1085</v>
      </c>
      <c r="P234" s="49" t="s">
        <v>1082</v>
      </c>
      <c r="Q234" s="48">
        <v>513026484</v>
      </c>
      <c r="R234" s="51" t="s">
        <v>195</v>
      </c>
    </row>
    <row r="235" spans="7:18" ht="25.5">
      <c r="G235" s="86">
        <v>1154</v>
      </c>
      <c r="H235" s="86" t="s">
        <v>91</v>
      </c>
      <c r="I235" s="86" t="s">
        <v>297</v>
      </c>
      <c r="J235" s="86" t="s">
        <v>121</v>
      </c>
      <c r="K235" s="86" t="s">
        <v>122</v>
      </c>
      <c r="L235" s="86" t="s">
        <v>94</v>
      </c>
      <c r="M235" s="46">
        <v>360</v>
      </c>
      <c r="N235" s="47" t="s">
        <v>91</v>
      </c>
      <c r="O235" s="47" t="s">
        <v>1086</v>
      </c>
      <c r="P235" s="47" t="s">
        <v>535</v>
      </c>
      <c r="Q235" s="46">
        <v>570005850</v>
      </c>
      <c r="R235" s="50" t="s">
        <v>195</v>
      </c>
    </row>
    <row r="236" spans="7:18">
      <c r="G236" s="86">
        <v>1374</v>
      </c>
      <c r="H236" s="86" t="s">
        <v>91</v>
      </c>
      <c r="I236" s="86" t="s">
        <v>299</v>
      </c>
      <c r="J236" s="86" t="s">
        <v>121</v>
      </c>
      <c r="K236" s="86" t="s">
        <v>122</v>
      </c>
      <c r="L236" s="86" t="s">
        <v>94</v>
      </c>
      <c r="M236" s="48">
        <v>389</v>
      </c>
      <c r="N236" s="49" t="s">
        <v>91</v>
      </c>
      <c r="O236" s="49" t="s">
        <v>1087</v>
      </c>
      <c r="P236" s="49" t="s">
        <v>1082</v>
      </c>
      <c r="Q236" s="48">
        <v>513026484</v>
      </c>
      <c r="R236" s="51" t="s">
        <v>195</v>
      </c>
    </row>
    <row r="237" spans="7:18" ht="25.5">
      <c r="G237" s="86">
        <v>1145</v>
      </c>
      <c r="H237" s="86" t="s">
        <v>91</v>
      </c>
      <c r="I237" s="86" t="s">
        <v>300</v>
      </c>
      <c r="J237" s="86" t="s">
        <v>121</v>
      </c>
      <c r="K237" s="86" t="s">
        <v>122</v>
      </c>
      <c r="L237" s="86" t="s">
        <v>94</v>
      </c>
      <c r="M237" s="46">
        <v>414</v>
      </c>
      <c r="N237" s="47" t="s">
        <v>91</v>
      </c>
      <c r="O237" s="47" t="s">
        <v>1088</v>
      </c>
      <c r="P237" s="47" t="s">
        <v>128</v>
      </c>
      <c r="Q237" s="46">
        <v>512237744</v>
      </c>
      <c r="R237" s="50" t="s">
        <v>195</v>
      </c>
    </row>
    <row r="238" spans="7:18">
      <c r="G238" s="86">
        <v>1144</v>
      </c>
      <c r="H238" s="86" t="s">
        <v>91</v>
      </c>
      <c r="I238" s="86" t="s">
        <v>298</v>
      </c>
      <c r="J238" s="86" t="s">
        <v>121</v>
      </c>
      <c r="K238" s="86" t="s">
        <v>122</v>
      </c>
      <c r="L238" s="86" t="s">
        <v>94</v>
      </c>
      <c r="M238" s="48">
        <v>447</v>
      </c>
      <c r="N238" s="49" t="s">
        <v>91</v>
      </c>
      <c r="O238" s="49" t="s">
        <v>1089</v>
      </c>
      <c r="P238" s="49" t="s">
        <v>570</v>
      </c>
      <c r="Q238" s="48">
        <v>511423048</v>
      </c>
      <c r="R238" s="51" t="s">
        <v>195</v>
      </c>
    </row>
    <row r="239" spans="7:18">
      <c r="G239" s="86">
        <v>1539</v>
      </c>
      <c r="H239" s="86" t="s">
        <v>91</v>
      </c>
      <c r="I239" s="86" t="s">
        <v>304</v>
      </c>
      <c r="J239" s="86" t="s">
        <v>998</v>
      </c>
      <c r="K239" s="86" t="s">
        <v>103</v>
      </c>
      <c r="L239" s="86" t="s">
        <v>94</v>
      </c>
      <c r="M239" s="46">
        <v>1097</v>
      </c>
      <c r="N239" s="47" t="s">
        <v>91</v>
      </c>
      <c r="O239" s="47" t="s">
        <v>1090</v>
      </c>
      <c r="P239" s="47" t="s">
        <v>301</v>
      </c>
      <c r="Q239" s="46">
        <v>515447035</v>
      </c>
      <c r="R239" s="50" t="s">
        <v>195</v>
      </c>
    </row>
    <row r="240" spans="7:18">
      <c r="G240" s="86">
        <v>1211</v>
      </c>
      <c r="H240" s="86" t="s">
        <v>91</v>
      </c>
      <c r="I240" s="86" t="s">
        <v>302</v>
      </c>
      <c r="J240" s="86" t="s">
        <v>998</v>
      </c>
      <c r="K240" s="86" t="s">
        <v>103</v>
      </c>
      <c r="L240" s="86" t="s">
        <v>94</v>
      </c>
      <c r="M240" s="48">
        <v>12595</v>
      </c>
      <c r="N240" s="49" t="s">
        <v>91</v>
      </c>
      <c r="O240" s="49" t="s">
        <v>1091</v>
      </c>
      <c r="P240" s="49" t="s">
        <v>1082</v>
      </c>
      <c r="Q240" s="48">
        <v>513026484</v>
      </c>
      <c r="R240" s="51" t="s">
        <v>195</v>
      </c>
    </row>
    <row r="241" spans="7:18">
      <c r="G241" s="86">
        <v>1095</v>
      </c>
      <c r="H241" s="86" t="s">
        <v>91</v>
      </c>
      <c r="I241" s="86" t="s">
        <v>303</v>
      </c>
      <c r="J241" s="86" t="s">
        <v>998</v>
      </c>
      <c r="K241" s="86" t="s">
        <v>103</v>
      </c>
      <c r="L241" s="86" t="s">
        <v>94</v>
      </c>
      <c r="M241" s="46">
        <v>13206</v>
      </c>
      <c r="N241" s="47" t="s">
        <v>91</v>
      </c>
      <c r="O241" s="47" t="s">
        <v>1092</v>
      </c>
      <c r="P241" s="47" t="s">
        <v>1082</v>
      </c>
      <c r="Q241" s="46">
        <v>513026484</v>
      </c>
      <c r="R241" s="50" t="s">
        <v>195</v>
      </c>
    </row>
    <row r="242" spans="7:18">
      <c r="G242" s="86">
        <v>588</v>
      </c>
      <c r="H242" s="86" t="s">
        <v>91</v>
      </c>
      <c r="I242" s="86" t="s">
        <v>307</v>
      </c>
      <c r="J242" s="86" t="s">
        <v>115</v>
      </c>
      <c r="K242" s="86" t="s">
        <v>116</v>
      </c>
      <c r="L242" s="86" t="s">
        <v>94</v>
      </c>
      <c r="M242" s="48">
        <v>13318</v>
      </c>
      <c r="N242" s="49" t="s">
        <v>91</v>
      </c>
      <c r="O242" s="49" t="s">
        <v>1093</v>
      </c>
      <c r="P242" s="49" t="s">
        <v>1082</v>
      </c>
      <c r="Q242" s="48">
        <v>513026484</v>
      </c>
      <c r="R242" s="51" t="s">
        <v>195</v>
      </c>
    </row>
    <row r="243" spans="7:18">
      <c r="G243" s="86">
        <v>1417</v>
      </c>
      <c r="H243" s="86" t="s">
        <v>91</v>
      </c>
      <c r="I243" s="86" t="s">
        <v>306</v>
      </c>
      <c r="J243" s="86" t="s">
        <v>115</v>
      </c>
      <c r="K243" s="86" t="s">
        <v>116</v>
      </c>
      <c r="L243" s="86" t="s">
        <v>94</v>
      </c>
      <c r="M243" s="73">
        <v>10000</v>
      </c>
      <c r="N243" s="73"/>
      <c r="O243" s="73" t="s">
        <v>980</v>
      </c>
      <c r="P243" s="73" t="s">
        <v>88</v>
      </c>
      <c r="Q243" s="82" t="s">
        <v>983</v>
      </c>
      <c r="R243" s="73" t="s">
        <v>195</v>
      </c>
    </row>
    <row r="244" spans="7:18">
      <c r="G244" s="86">
        <v>1094</v>
      </c>
      <c r="H244" s="86" t="s">
        <v>91</v>
      </c>
      <c r="I244" s="86" t="s">
        <v>308</v>
      </c>
      <c r="J244" s="86" t="s">
        <v>115</v>
      </c>
      <c r="K244" s="86" t="s">
        <v>116</v>
      </c>
      <c r="L244" s="86" t="s">
        <v>94</v>
      </c>
      <c r="M244" s="73">
        <v>10000</v>
      </c>
      <c r="N244" s="73"/>
      <c r="O244" s="73" t="s">
        <v>980</v>
      </c>
      <c r="P244" s="73" t="s">
        <v>88</v>
      </c>
      <c r="Q244" s="82" t="s">
        <v>983</v>
      </c>
      <c r="R244" s="73" t="s">
        <v>195</v>
      </c>
    </row>
    <row r="245" spans="7:18">
      <c r="G245" s="86">
        <v>2008</v>
      </c>
      <c r="H245" s="86" t="s">
        <v>91</v>
      </c>
      <c r="I245" s="86" t="s">
        <v>305</v>
      </c>
      <c r="J245" s="86" t="s">
        <v>115</v>
      </c>
      <c r="K245" s="86" t="s">
        <v>116</v>
      </c>
      <c r="L245" s="86" t="s">
        <v>94</v>
      </c>
      <c r="M245" s="73">
        <v>10000</v>
      </c>
      <c r="N245" s="73"/>
      <c r="O245" s="73" t="s">
        <v>980</v>
      </c>
      <c r="P245" s="73" t="s">
        <v>88</v>
      </c>
      <c r="Q245" s="82" t="s">
        <v>983</v>
      </c>
      <c r="R245" s="73" t="s">
        <v>195</v>
      </c>
    </row>
    <row r="246" spans="7:18">
      <c r="G246" s="86">
        <v>558</v>
      </c>
      <c r="H246" s="86" t="s">
        <v>91</v>
      </c>
      <c r="I246" s="86" t="s">
        <v>316</v>
      </c>
      <c r="J246" s="86" t="s">
        <v>115</v>
      </c>
      <c r="K246" s="86" t="s">
        <v>116</v>
      </c>
      <c r="L246" s="86" t="s">
        <v>94</v>
      </c>
      <c r="M246" s="73">
        <v>10000</v>
      </c>
      <c r="N246" s="73"/>
      <c r="O246" s="73" t="s">
        <v>980</v>
      </c>
      <c r="P246" s="73" t="s">
        <v>88</v>
      </c>
      <c r="Q246" s="82" t="s">
        <v>983</v>
      </c>
      <c r="R246" s="73" t="s">
        <v>195</v>
      </c>
    </row>
    <row r="247" spans="7:18">
      <c r="G247" s="86">
        <v>1290</v>
      </c>
      <c r="H247" s="86" t="s">
        <v>91</v>
      </c>
      <c r="I247" s="86" t="s">
        <v>314</v>
      </c>
      <c r="J247" s="86" t="s">
        <v>115</v>
      </c>
      <c r="K247" s="86" t="s">
        <v>116</v>
      </c>
      <c r="L247" s="86" t="s">
        <v>94</v>
      </c>
      <c r="M247" s="73">
        <v>10000</v>
      </c>
      <c r="N247" s="73"/>
      <c r="O247" s="73" t="s">
        <v>980</v>
      </c>
      <c r="P247" s="73" t="s">
        <v>88</v>
      </c>
      <c r="Q247" s="82" t="s">
        <v>983</v>
      </c>
      <c r="R247" s="73" t="s">
        <v>195</v>
      </c>
    </row>
    <row r="248" spans="7:18">
      <c r="G248" s="86">
        <v>1399</v>
      </c>
      <c r="H248" s="86" t="s">
        <v>91</v>
      </c>
      <c r="I248" s="86" t="s">
        <v>313</v>
      </c>
      <c r="J248" s="86" t="s">
        <v>115</v>
      </c>
      <c r="K248" s="86" t="s">
        <v>116</v>
      </c>
      <c r="L248" s="86" t="s">
        <v>94</v>
      </c>
      <c r="M248" s="73">
        <v>10000</v>
      </c>
      <c r="N248" s="73"/>
      <c r="O248" s="73" t="s">
        <v>980</v>
      </c>
      <c r="P248" s="73" t="s">
        <v>88</v>
      </c>
      <c r="Q248" s="82" t="s">
        <v>983</v>
      </c>
      <c r="R248" s="73" t="s">
        <v>195</v>
      </c>
    </row>
    <row r="249" spans="7:18">
      <c r="G249" s="86">
        <v>1398</v>
      </c>
      <c r="H249" s="86" t="s">
        <v>91</v>
      </c>
      <c r="I249" s="86" t="s">
        <v>312</v>
      </c>
      <c r="J249" s="86" t="s">
        <v>115</v>
      </c>
      <c r="K249" s="86" t="s">
        <v>116</v>
      </c>
      <c r="L249" s="86" t="s">
        <v>94</v>
      </c>
      <c r="M249" s="73">
        <v>10000</v>
      </c>
      <c r="N249" s="73"/>
      <c r="O249" s="73" t="s">
        <v>980</v>
      </c>
      <c r="P249" s="73" t="s">
        <v>88</v>
      </c>
      <c r="Q249" s="82" t="s">
        <v>983</v>
      </c>
      <c r="R249" s="73" t="s">
        <v>195</v>
      </c>
    </row>
    <row r="250" spans="7:18">
      <c r="G250" s="86">
        <v>1378</v>
      </c>
      <c r="H250" s="86" t="s">
        <v>91</v>
      </c>
      <c r="I250" s="86" t="s">
        <v>311</v>
      </c>
      <c r="J250" s="86" t="s">
        <v>115</v>
      </c>
      <c r="K250" s="86" t="s">
        <v>116</v>
      </c>
      <c r="L250" s="86" t="s">
        <v>94</v>
      </c>
      <c r="M250" s="73">
        <v>10000</v>
      </c>
      <c r="N250" s="73"/>
      <c r="O250" s="73" t="s">
        <v>980</v>
      </c>
      <c r="P250" s="73" t="s">
        <v>88</v>
      </c>
      <c r="Q250" s="82" t="s">
        <v>983</v>
      </c>
      <c r="R250" s="73" t="s">
        <v>195</v>
      </c>
    </row>
    <row r="251" spans="7:18">
      <c r="G251" s="86">
        <v>1377</v>
      </c>
      <c r="H251" s="86" t="s">
        <v>91</v>
      </c>
      <c r="I251" s="86" t="s">
        <v>310</v>
      </c>
      <c r="J251" s="86" t="s">
        <v>115</v>
      </c>
      <c r="K251" s="86" t="s">
        <v>116</v>
      </c>
      <c r="L251" s="86" t="s">
        <v>94</v>
      </c>
      <c r="M251" s="73">
        <v>10000</v>
      </c>
      <c r="N251" s="73"/>
      <c r="O251" s="73" t="s">
        <v>980</v>
      </c>
      <c r="P251" s="73" t="s">
        <v>88</v>
      </c>
      <c r="Q251" s="82" t="s">
        <v>983</v>
      </c>
      <c r="R251" s="73" t="s">
        <v>195</v>
      </c>
    </row>
    <row r="252" spans="7:18">
      <c r="G252" s="86">
        <v>12256</v>
      </c>
      <c r="H252" s="86" t="s">
        <v>91</v>
      </c>
      <c r="I252" s="86" t="s">
        <v>309</v>
      </c>
      <c r="J252" s="86" t="s">
        <v>115</v>
      </c>
      <c r="K252" s="86" t="s">
        <v>116</v>
      </c>
      <c r="L252" s="86" t="s">
        <v>94</v>
      </c>
      <c r="M252" s="73">
        <v>10000</v>
      </c>
      <c r="N252" s="73"/>
      <c r="O252" s="73" t="s">
        <v>980</v>
      </c>
      <c r="P252" s="73" t="s">
        <v>88</v>
      </c>
      <c r="Q252" s="82" t="s">
        <v>983</v>
      </c>
      <c r="R252" s="73" t="s">
        <v>195</v>
      </c>
    </row>
    <row r="253" spans="7:18">
      <c r="G253" s="86">
        <v>1093</v>
      </c>
      <c r="H253" s="86" t="s">
        <v>91</v>
      </c>
      <c r="I253" s="86" t="s">
        <v>315</v>
      </c>
      <c r="J253" s="86" t="s">
        <v>115</v>
      </c>
      <c r="K253" s="86" t="s">
        <v>116</v>
      </c>
      <c r="L253" s="86" t="s">
        <v>94</v>
      </c>
      <c r="M253" s="73">
        <v>10000</v>
      </c>
      <c r="N253" s="73"/>
      <c r="O253" s="73" t="s">
        <v>980</v>
      </c>
      <c r="P253" s="73" t="s">
        <v>88</v>
      </c>
      <c r="Q253" s="82" t="s">
        <v>983</v>
      </c>
      <c r="R253" s="73" t="s">
        <v>195</v>
      </c>
    </row>
    <row r="254" spans="7:18">
      <c r="G254" s="86">
        <v>1395</v>
      </c>
      <c r="H254" s="86" t="s">
        <v>91</v>
      </c>
      <c r="I254" s="86" t="s">
        <v>324</v>
      </c>
      <c r="J254" s="86" t="s">
        <v>115</v>
      </c>
      <c r="K254" s="86" t="s">
        <v>116</v>
      </c>
      <c r="L254" s="86" t="s">
        <v>94</v>
      </c>
      <c r="M254" s="73">
        <v>10000</v>
      </c>
      <c r="N254" s="73"/>
      <c r="O254" s="73" t="s">
        <v>980</v>
      </c>
      <c r="P254" s="73" t="s">
        <v>88</v>
      </c>
      <c r="Q254" s="82" t="s">
        <v>983</v>
      </c>
      <c r="R254" s="73" t="s">
        <v>195</v>
      </c>
    </row>
    <row r="255" spans="7:18">
      <c r="G255" s="86">
        <v>472</v>
      </c>
      <c r="H255" s="86" t="s">
        <v>91</v>
      </c>
      <c r="I255" s="86" t="s">
        <v>320</v>
      </c>
      <c r="J255" s="86" t="s">
        <v>115</v>
      </c>
      <c r="K255" s="86" t="s">
        <v>116</v>
      </c>
      <c r="L255" s="86" t="s">
        <v>94</v>
      </c>
      <c r="M255" s="73">
        <v>10000</v>
      </c>
      <c r="N255" s="73"/>
      <c r="O255" s="73" t="s">
        <v>980</v>
      </c>
      <c r="P255" s="73" t="s">
        <v>88</v>
      </c>
      <c r="Q255" s="82" t="s">
        <v>983</v>
      </c>
      <c r="R255" s="73" t="s">
        <v>195</v>
      </c>
    </row>
    <row r="256" spans="7:18">
      <c r="G256" s="86">
        <v>9950</v>
      </c>
      <c r="H256" s="86" t="s">
        <v>91</v>
      </c>
      <c r="I256" s="86" t="s">
        <v>317</v>
      </c>
      <c r="J256" s="86" t="s">
        <v>115</v>
      </c>
      <c r="K256" s="86" t="s">
        <v>116</v>
      </c>
      <c r="L256" s="86" t="s">
        <v>94</v>
      </c>
      <c r="M256" s="73">
        <v>10000</v>
      </c>
      <c r="N256" s="73"/>
      <c r="O256" s="73" t="s">
        <v>980</v>
      </c>
      <c r="P256" s="73" t="s">
        <v>88</v>
      </c>
      <c r="Q256" s="82" t="s">
        <v>983</v>
      </c>
      <c r="R256" s="73" t="s">
        <v>195</v>
      </c>
    </row>
    <row r="257" spans="7:18">
      <c r="G257" s="86">
        <v>9951</v>
      </c>
      <c r="H257" s="86" t="s">
        <v>91</v>
      </c>
      <c r="I257" s="86" t="s">
        <v>318</v>
      </c>
      <c r="J257" s="86" t="s">
        <v>115</v>
      </c>
      <c r="K257" s="86" t="s">
        <v>116</v>
      </c>
      <c r="L257" s="86" t="s">
        <v>94</v>
      </c>
      <c r="M257" s="73">
        <v>10000</v>
      </c>
      <c r="N257" s="73"/>
      <c r="O257" s="73" t="s">
        <v>980</v>
      </c>
      <c r="P257" s="73" t="s">
        <v>88</v>
      </c>
      <c r="Q257" s="82" t="s">
        <v>983</v>
      </c>
      <c r="R257" s="73" t="s">
        <v>195</v>
      </c>
    </row>
    <row r="258" spans="7:18">
      <c r="G258" s="86">
        <v>9952</v>
      </c>
      <c r="H258" s="86" t="s">
        <v>91</v>
      </c>
      <c r="I258" s="86" t="s">
        <v>319</v>
      </c>
      <c r="J258" s="86" t="s">
        <v>115</v>
      </c>
      <c r="K258" s="86" t="s">
        <v>116</v>
      </c>
      <c r="L258" s="86" t="s">
        <v>94</v>
      </c>
      <c r="M258" s="73">
        <v>10000</v>
      </c>
      <c r="N258" s="73"/>
      <c r="O258" s="73" t="s">
        <v>980</v>
      </c>
      <c r="P258" s="73" t="s">
        <v>88</v>
      </c>
      <c r="Q258" s="82" t="s">
        <v>983</v>
      </c>
      <c r="R258" s="73" t="s">
        <v>195</v>
      </c>
    </row>
    <row r="259" spans="7:18">
      <c r="G259" s="86">
        <v>1394</v>
      </c>
      <c r="H259" s="86" t="s">
        <v>91</v>
      </c>
      <c r="I259" s="86" t="s">
        <v>323</v>
      </c>
      <c r="J259" s="86" t="s">
        <v>115</v>
      </c>
      <c r="K259" s="86" t="s">
        <v>116</v>
      </c>
      <c r="L259" s="86" t="s">
        <v>94</v>
      </c>
      <c r="M259" s="73">
        <v>10000</v>
      </c>
      <c r="N259" s="73"/>
      <c r="O259" s="73" t="s">
        <v>980</v>
      </c>
      <c r="P259" s="73" t="s">
        <v>88</v>
      </c>
      <c r="Q259" s="82" t="s">
        <v>983</v>
      </c>
      <c r="R259" s="73" t="s">
        <v>195</v>
      </c>
    </row>
    <row r="260" spans="7:18">
      <c r="G260" s="86">
        <v>1376</v>
      </c>
      <c r="H260" s="86" t="s">
        <v>91</v>
      </c>
      <c r="I260" s="86" t="s">
        <v>322</v>
      </c>
      <c r="J260" s="86" t="s">
        <v>115</v>
      </c>
      <c r="K260" s="86" t="s">
        <v>116</v>
      </c>
      <c r="L260" s="86" t="s">
        <v>94</v>
      </c>
      <c r="M260" s="73">
        <v>10000</v>
      </c>
      <c r="N260" s="73"/>
      <c r="O260" s="73" t="s">
        <v>980</v>
      </c>
      <c r="P260" s="73" t="s">
        <v>88</v>
      </c>
      <c r="Q260" s="82" t="s">
        <v>983</v>
      </c>
      <c r="R260" s="73" t="s">
        <v>195</v>
      </c>
    </row>
    <row r="261" spans="7:18">
      <c r="G261" s="86">
        <v>1375</v>
      </c>
      <c r="H261" s="86" t="s">
        <v>91</v>
      </c>
      <c r="I261" s="86" t="s">
        <v>321</v>
      </c>
      <c r="J261" s="86" t="s">
        <v>115</v>
      </c>
      <c r="K261" s="86" t="s">
        <v>116</v>
      </c>
      <c r="L261" s="86" t="s">
        <v>94</v>
      </c>
      <c r="M261" s="73">
        <v>10000</v>
      </c>
      <c r="N261" s="73"/>
      <c r="O261" s="73" t="s">
        <v>980</v>
      </c>
      <c r="P261" s="73" t="s">
        <v>88</v>
      </c>
      <c r="Q261" s="82" t="s">
        <v>983</v>
      </c>
      <c r="R261" s="73" t="s">
        <v>195</v>
      </c>
    </row>
    <row r="262" spans="7:18">
      <c r="G262" s="86">
        <v>2017</v>
      </c>
      <c r="H262" s="86" t="s">
        <v>91</v>
      </c>
      <c r="I262" s="86" t="s">
        <v>873</v>
      </c>
      <c r="J262" s="86" t="s">
        <v>115</v>
      </c>
      <c r="K262" s="86" t="s">
        <v>116</v>
      </c>
      <c r="L262" s="86" t="s">
        <v>94</v>
      </c>
      <c r="M262" s="73">
        <v>10000</v>
      </c>
      <c r="N262" s="73"/>
      <c r="O262" s="73" t="s">
        <v>980</v>
      </c>
      <c r="P262" s="73" t="s">
        <v>88</v>
      </c>
      <c r="Q262" s="82" t="s">
        <v>983</v>
      </c>
      <c r="R262" s="73" t="s">
        <v>195</v>
      </c>
    </row>
    <row r="263" spans="7:18">
      <c r="G263" s="86">
        <v>989</v>
      </c>
      <c r="H263" s="86" t="s">
        <v>91</v>
      </c>
      <c r="I263" s="86" t="s">
        <v>874</v>
      </c>
      <c r="J263" s="86" t="s">
        <v>115</v>
      </c>
      <c r="K263" s="86" t="s">
        <v>116</v>
      </c>
      <c r="L263" s="86" t="s">
        <v>94</v>
      </c>
      <c r="M263" s="73">
        <v>10000</v>
      </c>
      <c r="N263" s="73"/>
      <c r="O263" s="73" t="s">
        <v>980</v>
      </c>
      <c r="P263" s="73" t="s">
        <v>88</v>
      </c>
      <c r="Q263" s="82" t="s">
        <v>983</v>
      </c>
      <c r="R263" s="73" t="s">
        <v>195</v>
      </c>
    </row>
    <row r="264" spans="7:18">
      <c r="G264" s="86">
        <v>1084</v>
      </c>
      <c r="H264" s="86" t="s">
        <v>91</v>
      </c>
      <c r="I264" s="86" t="s">
        <v>325</v>
      </c>
      <c r="J264" s="86" t="s">
        <v>998</v>
      </c>
      <c r="K264" s="86" t="s">
        <v>103</v>
      </c>
      <c r="L264" s="86" t="s">
        <v>94</v>
      </c>
      <c r="M264" s="73">
        <v>10000</v>
      </c>
      <c r="N264" s="73"/>
      <c r="O264" s="73" t="s">
        <v>980</v>
      </c>
      <c r="P264" s="73" t="s">
        <v>88</v>
      </c>
      <c r="Q264" s="82" t="s">
        <v>983</v>
      </c>
      <c r="R264" s="73" t="s">
        <v>195</v>
      </c>
    </row>
    <row r="265" spans="7:18">
      <c r="G265" s="86">
        <v>1085</v>
      </c>
      <c r="H265" s="86" t="s">
        <v>91</v>
      </c>
      <c r="I265" s="86" t="s">
        <v>326</v>
      </c>
      <c r="J265" s="86" t="s">
        <v>998</v>
      </c>
      <c r="K265" s="86" t="s">
        <v>103</v>
      </c>
      <c r="L265" s="86" t="s">
        <v>94</v>
      </c>
    </row>
    <row r="266" spans="7:18">
      <c r="G266" s="86">
        <v>11957</v>
      </c>
      <c r="H266" s="86" t="s">
        <v>91</v>
      </c>
      <c r="I266" s="86" t="s">
        <v>327</v>
      </c>
      <c r="J266" s="86" t="s">
        <v>998</v>
      </c>
      <c r="K266" s="86" t="s">
        <v>103</v>
      </c>
      <c r="L266" s="86" t="s">
        <v>94</v>
      </c>
    </row>
    <row r="267" spans="7:18">
      <c r="G267" s="86">
        <v>13229</v>
      </c>
      <c r="H267" s="86" t="s">
        <v>91</v>
      </c>
      <c r="I267" s="86" t="s">
        <v>332</v>
      </c>
      <c r="J267" s="86" t="s">
        <v>998</v>
      </c>
      <c r="K267" s="86" t="s">
        <v>103</v>
      </c>
      <c r="L267" s="86" t="s">
        <v>94</v>
      </c>
    </row>
    <row r="268" spans="7:18">
      <c r="G268" s="86">
        <v>2252</v>
      </c>
      <c r="H268" s="86" t="s">
        <v>91</v>
      </c>
      <c r="I268" s="86" t="s">
        <v>329</v>
      </c>
      <c r="J268" s="86" t="s">
        <v>998</v>
      </c>
      <c r="K268" s="86" t="s">
        <v>103</v>
      </c>
      <c r="L268" s="86" t="s">
        <v>94</v>
      </c>
    </row>
    <row r="269" spans="7:18">
      <c r="G269" s="86">
        <v>2254</v>
      </c>
      <c r="H269" s="86" t="s">
        <v>91</v>
      </c>
      <c r="I269" s="86" t="s">
        <v>330</v>
      </c>
      <c r="J269" s="86" t="s">
        <v>998</v>
      </c>
      <c r="K269" s="86" t="s">
        <v>103</v>
      </c>
      <c r="L269" s="86" t="s">
        <v>94</v>
      </c>
    </row>
    <row r="270" spans="7:18">
      <c r="G270" s="86">
        <v>1210</v>
      </c>
      <c r="H270" s="86" t="s">
        <v>91</v>
      </c>
      <c r="I270" s="86" t="s">
        <v>328</v>
      </c>
      <c r="J270" s="86" t="s">
        <v>998</v>
      </c>
      <c r="K270" s="86" t="s">
        <v>103</v>
      </c>
      <c r="L270" s="86" t="s">
        <v>94</v>
      </c>
    </row>
    <row r="271" spans="7:18">
      <c r="G271" s="86">
        <v>1537</v>
      </c>
      <c r="H271" s="86" t="s">
        <v>91</v>
      </c>
      <c r="I271" s="86" t="s">
        <v>331</v>
      </c>
      <c r="J271" s="86" t="s">
        <v>998</v>
      </c>
      <c r="K271" s="86" t="s">
        <v>103</v>
      </c>
      <c r="L271" s="86" t="s">
        <v>94</v>
      </c>
    </row>
    <row r="272" spans="7:18">
      <c r="G272" s="86">
        <v>1209</v>
      </c>
      <c r="H272" s="86" t="s">
        <v>91</v>
      </c>
      <c r="I272" s="86" t="s">
        <v>337</v>
      </c>
      <c r="J272" s="86" t="s">
        <v>998</v>
      </c>
      <c r="K272" s="86" t="s">
        <v>103</v>
      </c>
      <c r="L272" s="86" t="s">
        <v>94</v>
      </c>
    </row>
    <row r="273" spans="7:12">
      <c r="G273" s="86">
        <v>1078</v>
      </c>
      <c r="H273" s="86" t="s">
        <v>91</v>
      </c>
      <c r="I273" s="86" t="s">
        <v>333</v>
      </c>
      <c r="J273" s="86" t="s">
        <v>998</v>
      </c>
      <c r="K273" s="86" t="s">
        <v>103</v>
      </c>
      <c r="L273" s="86" t="s">
        <v>94</v>
      </c>
    </row>
    <row r="274" spans="7:12">
      <c r="G274" s="86">
        <v>1079</v>
      </c>
      <c r="H274" s="86" t="s">
        <v>91</v>
      </c>
      <c r="I274" s="86" t="s">
        <v>334</v>
      </c>
      <c r="J274" s="86" t="s">
        <v>998</v>
      </c>
      <c r="K274" s="86" t="s">
        <v>103</v>
      </c>
      <c r="L274" s="86" t="s">
        <v>94</v>
      </c>
    </row>
    <row r="275" spans="7:12">
      <c r="G275" s="86">
        <v>7231</v>
      </c>
      <c r="H275" s="86" t="s">
        <v>91</v>
      </c>
      <c r="I275" s="86" t="s">
        <v>335</v>
      </c>
      <c r="J275" s="86" t="s">
        <v>998</v>
      </c>
      <c r="K275" s="86" t="s">
        <v>103</v>
      </c>
      <c r="L275" s="86" t="s">
        <v>94</v>
      </c>
    </row>
    <row r="276" spans="7:12">
      <c r="G276" s="86">
        <v>7232</v>
      </c>
      <c r="H276" s="86" t="s">
        <v>91</v>
      </c>
      <c r="I276" s="86" t="s">
        <v>336</v>
      </c>
      <c r="J276" s="86" t="s">
        <v>998</v>
      </c>
      <c r="K276" s="86" t="s">
        <v>103</v>
      </c>
      <c r="L276" s="86" t="s">
        <v>94</v>
      </c>
    </row>
    <row r="277" spans="7:12">
      <c r="G277" s="86">
        <v>7233</v>
      </c>
      <c r="H277" s="86" t="s">
        <v>91</v>
      </c>
      <c r="I277" s="86" t="s">
        <v>339</v>
      </c>
      <c r="J277" s="86" t="s">
        <v>998</v>
      </c>
      <c r="K277" s="86" t="s">
        <v>103</v>
      </c>
      <c r="L277" s="86" t="s">
        <v>94</v>
      </c>
    </row>
    <row r="278" spans="7:12">
      <c r="G278" s="86">
        <v>1536</v>
      </c>
      <c r="H278" s="86" t="s">
        <v>91</v>
      </c>
      <c r="I278" s="86" t="s">
        <v>338</v>
      </c>
      <c r="J278" s="86" t="s">
        <v>998</v>
      </c>
      <c r="K278" s="86" t="s">
        <v>103</v>
      </c>
      <c r="L278" s="86" t="s">
        <v>94</v>
      </c>
    </row>
    <row r="279" spans="7:12">
      <c r="G279" s="86">
        <v>8056</v>
      </c>
      <c r="H279" s="86" t="s">
        <v>91</v>
      </c>
      <c r="I279" s="86" t="s">
        <v>340</v>
      </c>
      <c r="J279" s="86" t="s">
        <v>96</v>
      </c>
      <c r="K279" s="86" t="s">
        <v>97</v>
      </c>
      <c r="L279" s="86" t="s">
        <v>94</v>
      </c>
    </row>
    <row r="280" spans="7:12">
      <c r="G280" s="86">
        <v>1039</v>
      </c>
      <c r="H280" s="86" t="s">
        <v>91</v>
      </c>
      <c r="I280" s="86" t="s">
        <v>341</v>
      </c>
      <c r="J280" s="86" t="s">
        <v>96</v>
      </c>
      <c r="K280" s="86" t="s">
        <v>97</v>
      </c>
      <c r="L280" s="86" t="s">
        <v>94</v>
      </c>
    </row>
    <row r="281" spans="7:12">
      <c r="G281" s="86">
        <v>1038</v>
      </c>
      <c r="H281" s="86" t="s">
        <v>91</v>
      </c>
      <c r="I281" s="86" t="s">
        <v>342</v>
      </c>
      <c r="J281" s="86" t="s">
        <v>96</v>
      </c>
      <c r="K281" s="86" t="s">
        <v>97</v>
      </c>
      <c r="L281" s="86" t="s">
        <v>94</v>
      </c>
    </row>
    <row r="282" spans="7:12">
      <c r="G282" s="86">
        <v>1319</v>
      </c>
      <c r="H282" s="86" t="s">
        <v>91</v>
      </c>
      <c r="I282" s="86" t="s">
        <v>346</v>
      </c>
      <c r="J282" s="86" t="s">
        <v>96</v>
      </c>
      <c r="K282" s="86" t="s">
        <v>97</v>
      </c>
      <c r="L282" s="86" t="s">
        <v>94</v>
      </c>
    </row>
    <row r="283" spans="7:12">
      <c r="G283" s="86">
        <v>8563</v>
      </c>
      <c r="H283" s="86" t="s">
        <v>91</v>
      </c>
      <c r="I283" s="86" t="s">
        <v>347</v>
      </c>
      <c r="J283" s="86" t="s">
        <v>96</v>
      </c>
      <c r="K283" s="86" t="s">
        <v>97</v>
      </c>
      <c r="L283" s="86" t="s">
        <v>94</v>
      </c>
    </row>
    <row r="284" spans="7:12">
      <c r="G284" s="86">
        <v>1162</v>
      </c>
      <c r="H284" s="86" t="s">
        <v>91</v>
      </c>
      <c r="I284" s="86" t="s">
        <v>344</v>
      </c>
      <c r="J284" s="86" t="s">
        <v>96</v>
      </c>
      <c r="K284" s="86" t="s">
        <v>97</v>
      </c>
      <c r="L284" s="86" t="s">
        <v>94</v>
      </c>
    </row>
    <row r="285" spans="7:12">
      <c r="G285" s="86">
        <v>12530</v>
      </c>
      <c r="H285" s="86" t="s">
        <v>91</v>
      </c>
      <c r="I285" s="86" t="s">
        <v>343</v>
      </c>
      <c r="J285" s="86" t="s">
        <v>96</v>
      </c>
      <c r="K285" s="86" t="s">
        <v>97</v>
      </c>
      <c r="L285" s="86" t="s">
        <v>94</v>
      </c>
    </row>
    <row r="286" spans="7:12">
      <c r="G286" s="86">
        <v>1361</v>
      </c>
      <c r="H286" s="86" t="s">
        <v>91</v>
      </c>
      <c r="I286" s="86" t="s">
        <v>345</v>
      </c>
      <c r="J286" s="86" t="s">
        <v>96</v>
      </c>
      <c r="K286" s="86" t="s">
        <v>97</v>
      </c>
      <c r="L286" s="86" t="s">
        <v>94</v>
      </c>
    </row>
    <row r="287" spans="7:12">
      <c r="G287" s="86">
        <v>1035</v>
      </c>
      <c r="H287" s="86" t="s">
        <v>91</v>
      </c>
      <c r="I287" s="86" t="s">
        <v>348</v>
      </c>
      <c r="J287" s="86" t="s">
        <v>96</v>
      </c>
      <c r="K287" s="86" t="s">
        <v>97</v>
      </c>
      <c r="L287" s="86" t="s">
        <v>94</v>
      </c>
    </row>
    <row r="288" spans="7:12">
      <c r="G288" s="86">
        <v>1036</v>
      </c>
      <c r="H288" s="86" t="s">
        <v>91</v>
      </c>
      <c r="I288" s="86" t="s">
        <v>349</v>
      </c>
      <c r="J288" s="86" t="s">
        <v>96</v>
      </c>
      <c r="K288" s="86" t="s">
        <v>97</v>
      </c>
      <c r="L288" s="86" t="s">
        <v>94</v>
      </c>
    </row>
    <row r="289" spans="7:12">
      <c r="G289" s="86">
        <v>1037</v>
      </c>
      <c r="H289" s="86" t="s">
        <v>91</v>
      </c>
      <c r="I289" s="86" t="s">
        <v>350</v>
      </c>
      <c r="J289" s="86" t="s">
        <v>96</v>
      </c>
      <c r="K289" s="86" t="s">
        <v>97</v>
      </c>
      <c r="L289" s="86" t="s">
        <v>94</v>
      </c>
    </row>
    <row r="290" spans="7:12">
      <c r="G290" s="86">
        <v>9941</v>
      </c>
      <c r="H290" s="86" t="s">
        <v>91</v>
      </c>
      <c r="I290" s="86" t="s">
        <v>353</v>
      </c>
      <c r="J290" s="86" t="s">
        <v>96</v>
      </c>
      <c r="K290" s="86" t="s">
        <v>97</v>
      </c>
      <c r="L290" s="86" t="s">
        <v>94</v>
      </c>
    </row>
    <row r="291" spans="7:12">
      <c r="G291" s="86">
        <v>9939</v>
      </c>
      <c r="H291" s="86" t="s">
        <v>91</v>
      </c>
      <c r="I291" s="86" t="s">
        <v>351</v>
      </c>
      <c r="J291" s="86" t="s">
        <v>96</v>
      </c>
      <c r="K291" s="86" t="s">
        <v>97</v>
      </c>
      <c r="L291" s="86" t="s">
        <v>94</v>
      </c>
    </row>
    <row r="292" spans="7:12">
      <c r="G292" s="86">
        <v>9940</v>
      </c>
      <c r="H292" s="86" t="s">
        <v>91</v>
      </c>
      <c r="I292" s="86" t="s">
        <v>352</v>
      </c>
      <c r="J292" s="86" t="s">
        <v>96</v>
      </c>
      <c r="K292" s="86" t="s">
        <v>97</v>
      </c>
      <c r="L292" s="86" t="s">
        <v>94</v>
      </c>
    </row>
    <row r="293" spans="7:12">
      <c r="G293" s="86">
        <v>1360</v>
      </c>
      <c r="H293" s="86" t="s">
        <v>91</v>
      </c>
      <c r="I293" s="86" t="s">
        <v>354</v>
      </c>
      <c r="J293" s="86" t="s">
        <v>96</v>
      </c>
      <c r="K293" s="86" t="s">
        <v>97</v>
      </c>
      <c r="L293" s="86" t="s">
        <v>94</v>
      </c>
    </row>
    <row r="294" spans="7:12">
      <c r="G294" s="86">
        <v>1008</v>
      </c>
      <c r="H294" s="86" t="s">
        <v>91</v>
      </c>
      <c r="I294" s="86" t="s">
        <v>1170</v>
      </c>
      <c r="J294" s="86" t="s">
        <v>1038</v>
      </c>
      <c r="K294" s="86" t="s">
        <v>126</v>
      </c>
      <c r="L294" s="86" t="s">
        <v>94</v>
      </c>
    </row>
    <row r="295" spans="7:12">
      <c r="G295" s="86">
        <v>969</v>
      </c>
      <c r="H295" s="86" t="s">
        <v>91</v>
      </c>
      <c r="I295" s="86" t="s">
        <v>355</v>
      </c>
      <c r="J295" s="86" t="s">
        <v>294</v>
      </c>
      <c r="K295" s="86" t="s">
        <v>295</v>
      </c>
      <c r="L295" s="86" t="s">
        <v>94</v>
      </c>
    </row>
    <row r="296" spans="7:12">
      <c r="G296" s="86">
        <v>9956</v>
      </c>
      <c r="H296" s="86" t="s">
        <v>91</v>
      </c>
      <c r="I296" s="86" t="s">
        <v>356</v>
      </c>
      <c r="J296" s="86" t="s">
        <v>286</v>
      </c>
      <c r="K296" s="86" t="s">
        <v>287</v>
      </c>
      <c r="L296" s="86" t="s">
        <v>94</v>
      </c>
    </row>
    <row r="297" spans="7:12">
      <c r="G297" s="86">
        <v>9958</v>
      </c>
      <c r="H297" s="86" t="s">
        <v>91</v>
      </c>
      <c r="I297" s="86" t="s">
        <v>357</v>
      </c>
      <c r="J297" s="86" t="s">
        <v>286</v>
      </c>
      <c r="K297" s="86" t="s">
        <v>287</v>
      </c>
      <c r="L297" s="86" t="s">
        <v>94</v>
      </c>
    </row>
    <row r="298" spans="7:12">
      <c r="G298" s="86">
        <v>9957</v>
      </c>
      <c r="H298" s="86" t="s">
        <v>91</v>
      </c>
      <c r="I298" s="86" t="s">
        <v>358</v>
      </c>
      <c r="J298" s="86" t="s">
        <v>286</v>
      </c>
      <c r="K298" s="86" t="s">
        <v>287</v>
      </c>
      <c r="L298" s="86" t="s">
        <v>94</v>
      </c>
    </row>
    <row r="299" spans="7:12">
      <c r="G299" s="86">
        <v>886</v>
      </c>
      <c r="H299" s="86" t="s">
        <v>91</v>
      </c>
      <c r="I299" s="86" t="s">
        <v>360</v>
      </c>
      <c r="J299" s="86" t="s">
        <v>109</v>
      </c>
      <c r="K299" s="86" t="s">
        <v>110</v>
      </c>
      <c r="L299" s="86" t="s">
        <v>94</v>
      </c>
    </row>
    <row r="300" spans="7:12">
      <c r="G300" s="86">
        <v>769</v>
      </c>
      <c r="H300" s="86" t="s">
        <v>91</v>
      </c>
      <c r="I300" s="86" t="s">
        <v>361</v>
      </c>
      <c r="J300" s="86" t="s">
        <v>109</v>
      </c>
      <c r="K300" s="86" t="s">
        <v>110</v>
      </c>
      <c r="L300" s="86" t="s">
        <v>94</v>
      </c>
    </row>
    <row r="301" spans="7:12">
      <c r="G301" s="86">
        <v>1107</v>
      </c>
      <c r="H301" s="86" t="s">
        <v>91</v>
      </c>
      <c r="I301" s="86" t="s">
        <v>364</v>
      </c>
      <c r="J301" s="86" t="s">
        <v>109</v>
      </c>
      <c r="K301" s="86" t="s">
        <v>110</v>
      </c>
      <c r="L301" s="86" t="s">
        <v>94</v>
      </c>
    </row>
    <row r="302" spans="7:12">
      <c r="G302" s="86">
        <v>1276</v>
      </c>
      <c r="H302" s="86" t="s">
        <v>91</v>
      </c>
      <c r="I302" s="86" t="s">
        <v>363</v>
      </c>
      <c r="J302" s="86" t="s">
        <v>109</v>
      </c>
      <c r="K302" s="86" t="s">
        <v>110</v>
      </c>
      <c r="L302" s="86" t="s">
        <v>94</v>
      </c>
    </row>
    <row r="303" spans="7:12">
      <c r="G303" s="86">
        <v>885</v>
      </c>
      <c r="H303" s="86" t="s">
        <v>91</v>
      </c>
      <c r="I303" s="86" t="s">
        <v>359</v>
      </c>
      <c r="J303" s="86" t="s">
        <v>109</v>
      </c>
      <c r="K303" s="86" t="s">
        <v>110</v>
      </c>
      <c r="L303" s="86" t="s">
        <v>94</v>
      </c>
    </row>
    <row r="304" spans="7:12">
      <c r="G304" s="86">
        <v>1528</v>
      </c>
      <c r="H304" s="86" t="s">
        <v>91</v>
      </c>
      <c r="I304" s="86" t="s">
        <v>365</v>
      </c>
      <c r="J304" s="86" t="s">
        <v>109</v>
      </c>
      <c r="K304" s="86" t="s">
        <v>110</v>
      </c>
      <c r="L304" s="86" t="s">
        <v>94</v>
      </c>
    </row>
    <row r="305" spans="7:12">
      <c r="G305" s="86">
        <v>1372</v>
      </c>
      <c r="H305" s="86" t="s">
        <v>91</v>
      </c>
      <c r="I305" s="86" t="s">
        <v>362</v>
      </c>
      <c r="J305" s="86" t="s">
        <v>109</v>
      </c>
      <c r="K305" s="86" t="s">
        <v>110</v>
      </c>
      <c r="L305" s="86" t="s">
        <v>94</v>
      </c>
    </row>
    <row r="306" spans="7:12">
      <c r="G306" s="86">
        <v>768</v>
      </c>
      <c r="H306" s="86" t="s">
        <v>91</v>
      </c>
      <c r="I306" s="86" t="s">
        <v>369</v>
      </c>
      <c r="J306" s="86" t="s">
        <v>109</v>
      </c>
      <c r="K306" s="86" t="s">
        <v>110</v>
      </c>
      <c r="L306" s="86" t="s">
        <v>94</v>
      </c>
    </row>
    <row r="307" spans="7:12">
      <c r="G307" s="86">
        <v>880</v>
      </c>
      <c r="H307" s="86" t="s">
        <v>91</v>
      </c>
      <c r="I307" s="86" t="s">
        <v>366</v>
      </c>
      <c r="J307" s="86" t="s">
        <v>109</v>
      </c>
      <c r="K307" s="86" t="s">
        <v>110</v>
      </c>
      <c r="L307" s="86" t="s">
        <v>94</v>
      </c>
    </row>
    <row r="308" spans="7:12">
      <c r="G308" s="86">
        <v>881</v>
      </c>
      <c r="H308" s="86" t="s">
        <v>91</v>
      </c>
      <c r="I308" s="86" t="s">
        <v>377</v>
      </c>
      <c r="J308" s="86" t="s">
        <v>109</v>
      </c>
      <c r="K308" s="86" t="s">
        <v>110</v>
      </c>
      <c r="L308" s="86" t="s">
        <v>94</v>
      </c>
    </row>
    <row r="309" spans="7:12">
      <c r="G309" s="86">
        <v>883</v>
      </c>
      <c r="H309" s="86" t="s">
        <v>91</v>
      </c>
      <c r="I309" s="86" t="s">
        <v>367</v>
      </c>
      <c r="J309" s="86" t="s">
        <v>109</v>
      </c>
      <c r="K309" s="86" t="s">
        <v>110</v>
      </c>
      <c r="L309" s="86" t="s">
        <v>94</v>
      </c>
    </row>
    <row r="310" spans="7:12">
      <c r="G310" s="86">
        <v>13245</v>
      </c>
      <c r="H310" s="86" t="s">
        <v>91</v>
      </c>
      <c r="I310" s="86" t="s">
        <v>370</v>
      </c>
      <c r="J310" s="86" t="s">
        <v>109</v>
      </c>
      <c r="K310" s="86" t="s">
        <v>110</v>
      </c>
      <c r="L310" s="86" t="s">
        <v>94</v>
      </c>
    </row>
    <row r="311" spans="7:12">
      <c r="G311" s="86">
        <v>481</v>
      </c>
      <c r="H311" s="86" t="s">
        <v>91</v>
      </c>
      <c r="I311" s="86" t="s">
        <v>371</v>
      </c>
      <c r="J311" s="86" t="s">
        <v>109</v>
      </c>
      <c r="K311" s="86" t="s">
        <v>110</v>
      </c>
      <c r="L311" s="86" t="s">
        <v>94</v>
      </c>
    </row>
    <row r="312" spans="7:12">
      <c r="G312" s="86">
        <v>8885</v>
      </c>
      <c r="H312" s="86" t="s">
        <v>91</v>
      </c>
      <c r="I312" s="86" t="s">
        <v>372</v>
      </c>
      <c r="J312" s="86" t="s">
        <v>109</v>
      </c>
      <c r="K312" s="86" t="s">
        <v>110</v>
      </c>
      <c r="L312" s="86" t="s">
        <v>94</v>
      </c>
    </row>
    <row r="313" spans="7:12">
      <c r="G313" s="86">
        <v>1387</v>
      </c>
      <c r="H313" s="86" t="s">
        <v>91</v>
      </c>
      <c r="I313" s="86" t="s">
        <v>374</v>
      </c>
      <c r="J313" s="86" t="s">
        <v>109</v>
      </c>
      <c r="K313" s="86" t="s">
        <v>110</v>
      </c>
      <c r="L313" s="86" t="s">
        <v>94</v>
      </c>
    </row>
    <row r="314" spans="7:12">
      <c r="G314" s="86">
        <v>1353</v>
      </c>
      <c r="H314" s="86" t="s">
        <v>91</v>
      </c>
      <c r="I314" s="86" t="s">
        <v>375</v>
      </c>
      <c r="J314" s="86" t="s">
        <v>109</v>
      </c>
      <c r="K314" s="86" t="s">
        <v>110</v>
      </c>
      <c r="L314" s="86" t="s">
        <v>94</v>
      </c>
    </row>
    <row r="315" spans="7:12">
      <c r="G315" s="86">
        <v>1370</v>
      </c>
      <c r="H315" s="86" t="s">
        <v>91</v>
      </c>
      <c r="I315" s="86" t="s">
        <v>373</v>
      </c>
      <c r="J315" s="86" t="s">
        <v>109</v>
      </c>
      <c r="K315" s="86" t="s">
        <v>110</v>
      </c>
      <c r="L315" s="86" t="s">
        <v>94</v>
      </c>
    </row>
    <row r="316" spans="7:12">
      <c r="G316" s="86">
        <v>1240</v>
      </c>
      <c r="H316" s="86" t="s">
        <v>91</v>
      </c>
      <c r="I316" s="86" t="s">
        <v>376</v>
      </c>
      <c r="J316" s="86" t="s">
        <v>109</v>
      </c>
      <c r="K316" s="86" t="s">
        <v>110</v>
      </c>
      <c r="L316" s="86" t="s">
        <v>94</v>
      </c>
    </row>
    <row r="317" spans="7:12">
      <c r="G317" s="86">
        <v>554</v>
      </c>
      <c r="H317" s="86" t="s">
        <v>91</v>
      </c>
      <c r="I317" s="86" t="s">
        <v>368</v>
      </c>
      <c r="J317" s="86" t="s">
        <v>109</v>
      </c>
      <c r="K317" s="86" t="s">
        <v>110</v>
      </c>
      <c r="L317" s="86" t="s">
        <v>94</v>
      </c>
    </row>
    <row r="318" spans="7:12">
      <c r="G318" s="86">
        <v>767</v>
      </c>
      <c r="H318" s="86" t="s">
        <v>91</v>
      </c>
      <c r="I318" s="86" t="s">
        <v>385</v>
      </c>
      <c r="J318" s="86" t="s">
        <v>109</v>
      </c>
      <c r="K318" s="86" t="s">
        <v>110</v>
      </c>
      <c r="L318" s="86" t="s">
        <v>94</v>
      </c>
    </row>
    <row r="319" spans="7:12">
      <c r="G319" s="86">
        <v>223</v>
      </c>
      <c r="H319" s="86" t="s">
        <v>91</v>
      </c>
      <c r="I319" s="86" t="s">
        <v>383</v>
      </c>
      <c r="J319" s="86" t="s">
        <v>109</v>
      </c>
      <c r="K319" s="86" t="s">
        <v>110</v>
      </c>
      <c r="L319" s="86" t="s">
        <v>94</v>
      </c>
    </row>
    <row r="320" spans="7:12">
      <c r="G320" s="86">
        <v>551</v>
      </c>
      <c r="H320" s="86" t="s">
        <v>91</v>
      </c>
      <c r="I320" s="86" t="s">
        <v>384</v>
      </c>
      <c r="J320" s="86" t="s">
        <v>109</v>
      </c>
      <c r="K320" s="86" t="s">
        <v>110</v>
      </c>
      <c r="L320" s="86" t="s">
        <v>94</v>
      </c>
    </row>
    <row r="321" spans="7:12">
      <c r="G321" s="86">
        <v>948</v>
      </c>
      <c r="H321" s="86" t="s">
        <v>91</v>
      </c>
      <c r="I321" s="86" t="s">
        <v>379</v>
      </c>
      <c r="J321" s="86" t="s">
        <v>109</v>
      </c>
      <c r="K321" s="86" t="s">
        <v>110</v>
      </c>
      <c r="L321" s="86" t="s">
        <v>94</v>
      </c>
    </row>
    <row r="322" spans="7:12">
      <c r="G322" s="86">
        <v>874</v>
      </c>
      <c r="H322" s="86" t="s">
        <v>91</v>
      </c>
      <c r="I322" s="86" t="s">
        <v>378</v>
      </c>
      <c r="J322" s="86" t="s">
        <v>109</v>
      </c>
      <c r="K322" s="86" t="s">
        <v>110</v>
      </c>
      <c r="L322" s="86" t="s">
        <v>94</v>
      </c>
    </row>
    <row r="323" spans="7:12">
      <c r="G323" s="86">
        <v>876</v>
      </c>
      <c r="H323" s="86" t="s">
        <v>91</v>
      </c>
      <c r="I323" s="86" t="s">
        <v>380</v>
      </c>
      <c r="J323" s="86" t="s">
        <v>109</v>
      </c>
      <c r="K323" s="86" t="s">
        <v>110</v>
      </c>
      <c r="L323" s="86" t="s">
        <v>94</v>
      </c>
    </row>
    <row r="324" spans="7:12">
      <c r="G324" s="86">
        <v>877</v>
      </c>
      <c r="H324" s="86" t="s">
        <v>91</v>
      </c>
      <c r="I324" s="86" t="s">
        <v>381</v>
      </c>
      <c r="J324" s="86" t="s">
        <v>109</v>
      </c>
      <c r="K324" s="86" t="s">
        <v>110</v>
      </c>
      <c r="L324" s="86" t="s">
        <v>94</v>
      </c>
    </row>
    <row r="325" spans="7:12">
      <c r="G325" s="86">
        <v>13246</v>
      </c>
      <c r="H325" s="86" t="s">
        <v>91</v>
      </c>
      <c r="I325" s="86" t="s">
        <v>386</v>
      </c>
      <c r="J325" s="86" t="s">
        <v>109</v>
      </c>
      <c r="K325" s="86" t="s">
        <v>110</v>
      </c>
      <c r="L325" s="86" t="s">
        <v>94</v>
      </c>
    </row>
    <row r="326" spans="7:12">
      <c r="G326" s="86">
        <v>1689</v>
      </c>
      <c r="H326" s="86" t="s">
        <v>91</v>
      </c>
      <c r="I326" s="86" t="s">
        <v>388</v>
      </c>
      <c r="J326" s="86" t="s">
        <v>109</v>
      </c>
      <c r="K326" s="86" t="s">
        <v>110</v>
      </c>
      <c r="L326" s="86" t="s">
        <v>94</v>
      </c>
    </row>
    <row r="327" spans="7:12">
      <c r="G327" s="86">
        <v>1692</v>
      </c>
      <c r="H327" s="86" t="s">
        <v>91</v>
      </c>
      <c r="I327" s="86" t="s">
        <v>389</v>
      </c>
      <c r="J327" s="86" t="s">
        <v>109</v>
      </c>
      <c r="K327" s="86" t="s">
        <v>110</v>
      </c>
      <c r="L327" s="86" t="s">
        <v>94</v>
      </c>
    </row>
    <row r="328" spans="7:12">
      <c r="G328" s="86">
        <v>7215</v>
      </c>
      <c r="H328" s="86" t="s">
        <v>91</v>
      </c>
      <c r="I328" s="86" t="s">
        <v>387</v>
      </c>
      <c r="J328" s="86" t="s">
        <v>109</v>
      </c>
      <c r="K328" s="86" t="s">
        <v>110</v>
      </c>
      <c r="L328" s="86" t="s">
        <v>94</v>
      </c>
    </row>
    <row r="329" spans="7:12">
      <c r="G329" s="86">
        <v>1386</v>
      </c>
      <c r="H329" s="86" t="s">
        <v>91</v>
      </c>
      <c r="I329" s="86" t="s">
        <v>390</v>
      </c>
      <c r="J329" s="86" t="s">
        <v>109</v>
      </c>
      <c r="K329" s="86" t="s">
        <v>110</v>
      </c>
      <c r="L329" s="86" t="s">
        <v>94</v>
      </c>
    </row>
    <row r="330" spans="7:12">
      <c r="G330" s="86">
        <v>103</v>
      </c>
      <c r="H330" s="86" t="s">
        <v>91</v>
      </c>
      <c r="I330" s="86" t="s">
        <v>382</v>
      </c>
      <c r="J330" s="86" t="s">
        <v>109</v>
      </c>
      <c r="K330" s="86" t="s">
        <v>110</v>
      </c>
      <c r="L330" s="86" t="s">
        <v>94</v>
      </c>
    </row>
    <row r="331" spans="7:12">
      <c r="G331" s="86">
        <v>872</v>
      </c>
      <c r="H331" s="86" t="s">
        <v>91</v>
      </c>
      <c r="I331" s="86" t="s">
        <v>1171</v>
      </c>
      <c r="J331" s="86" t="s">
        <v>115</v>
      </c>
      <c r="K331" s="86" t="s">
        <v>116</v>
      </c>
      <c r="L331" s="86" t="s">
        <v>94</v>
      </c>
    </row>
    <row r="332" spans="7:12">
      <c r="G332" s="86">
        <v>857</v>
      </c>
      <c r="H332" s="86" t="s">
        <v>91</v>
      </c>
      <c r="I332" s="86" t="s">
        <v>391</v>
      </c>
      <c r="J332" s="86" t="s">
        <v>145</v>
      </c>
      <c r="K332" s="86" t="s">
        <v>146</v>
      </c>
      <c r="L332" s="86" t="s">
        <v>94</v>
      </c>
    </row>
    <row r="333" spans="7:12">
      <c r="G333" s="86">
        <v>1149</v>
      </c>
      <c r="H333" s="86" t="s">
        <v>91</v>
      </c>
      <c r="I333" s="86" t="s">
        <v>397</v>
      </c>
      <c r="J333" s="86" t="s">
        <v>121</v>
      </c>
      <c r="K333" s="86" t="s">
        <v>122</v>
      </c>
      <c r="L333" s="86" t="s">
        <v>94</v>
      </c>
    </row>
    <row r="334" spans="7:12">
      <c r="G334" s="86">
        <v>1256</v>
      </c>
      <c r="H334" s="86" t="s">
        <v>91</v>
      </c>
      <c r="I334" s="86" t="s">
        <v>396</v>
      </c>
      <c r="J334" s="86" t="s">
        <v>121</v>
      </c>
      <c r="K334" s="86" t="s">
        <v>122</v>
      </c>
      <c r="L334" s="86" t="s">
        <v>94</v>
      </c>
    </row>
    <row r="335" spans="7:12">
      <c r="G335" s="86">
        <v>1114</v>
      </c>
      <c r="H335" s="86" t="s">
        <v>91</v>
      </c>
      <c r="I335" s="86" t="s">
        <v>398</v>
      </c>
      <c r="J335" s="86" t="s">
        <v>121</v>
      </c>
      <c r="K335" s="86" t="s">
        <v>122</v>
      </c>
      <c r="L335" s="86" t="s">
        <v>94</v>
      </c>
    </row>
    <row r="336" spans="7:12">
      <c r="G336" s="86">
        <v>828</v>
      </c>
      <c r="H336" s="86" t="s">
        <v>91</v>
      </c>
      <c r="I336" s="86" t="s">
        <v>400</v>
      </c>
      <c r="J336" s="86" t="s">
        <v>121</v>
      </c>
      <c r="K336" s="86" t="s">
        <v>122</v>
      </c>
      <c r="L336" s="86" t="s">
        <v>94</v>
      </c>
    </row>
    <row r="337" spans="7:12">
      <c r="G337" s="86">
        <v>13869</v>
      </c>
      <c r="H337" s="86" t="s">
        <v>91</v>
      </c>
      <c r="I337" s="86" t="s">
        <v>1172</v>
      </c>
      <c r="J337" s="86" t="s">
        <v>121</v>
      </c>
      <c r="K337" s="86" t="s">
        <v>122</v>
      </c>
      <c r="L337" s="86" t="s">
        <v>94</v>
      </c>
    </row>
    <row r="338" spans="7:12">
      <c r="G338" s="86">
        <v>13873</v>
      </c>
      <c r="H338" s="86" t="s">
        <v>91</v>
      </c>
      <c r="I338" s="86" t="s">
        <v>1173</v>
      </c>
      <c r="J338" s="86" t="s">
        <v>121</v>
      </c>
      <c r="K338" s="86" t="s">
        <v>122</v>
      </c>
      <c r="L338" s="86" t="s">
        <v>94</v>
      </c>
    </row>
    <row r="339" spans="7:12">
      <c r="G339" s="86">
        <v>11409</v>
      </c>
      <c r="H339" s="86" t="s">
        <v>91</v>
      </c>
      <c r="I339" s="86" t="s">
        <v>399</v>
      </c>
      <c r="J339" s="86" t="s">
        <v>121</v>
      </c>
      <c r="K339" s="86" t="s">
        <v>122</v>
      </c>
      <c r="L339" s="86" t="s">
        <v>94</v>
      </c>
    </row>
    <row r="340" spans="7:12">
      <c r="G340" s="86">
        <v>13357</v>
      </c>
      <c r="H340" s="86" t="s">
        <v>91</v>
      </c>
      <c r="I340" s="86" t="s">
        <v>401</v>
      </c>
      <c r="J340" s="86" t="s">
        <v>121</v>
      </c>
      <c r="K340" s="86" t="s">
        <v>122</v>
      </c>
      <c r="L340" s="86" t="s">
        <v>94</v>
      </c>
    </row>
    <row r="341" spans="7:12">
      <c r="G341" s="86">
        <v>11408</v>
      </c>
      <c r="H341" s="86" t="s">
        <v>91</v>
      </c>
      <c r="I341" s="86" t="s">
        <v>393</v>
      </c>
      <c r="J341" s="86" t="s">
        <v>121</v>
      </c>
      <c r="K341" s="86" t="s">
        <v>122</v>
      </c>
      <c r="L341" s="86" t="s">
        <v>94</v>
      </c>
    </row>
    <row r="342" spans="7:12">
      <c r="G342" s="86">
        <v>9662</v>
      </c>
      <c r="H342" s="86" t="s">
        <v>91</v>
      </c>
      <c r="I342" s="86" t="s">
        <v>392</v>
      </c>
      <c r="J342" s="86" t="s">
        <v>121</v>
      </c>
      <c r="K342" s="86" t="s">
        <v>122</v>
      </c>
      <c r="L342" s="86" t="s">
        <v>94</v>
      </c>
    </row>
    <row r="343" spans="7:12">
      <c r="G343" s="86">
        <v>1408</v>
      </c>
      <c r="H343" s="86" t="s">
        <v>91</v>
      </c>
      <c r="I343" s="86" t="s">
        <v>395</v>
      </c>
      <c r="J343" s="86" t="s">
        <v>121</v>
      </c>
      <c r="K343" s="86" t="s">
        <v>122</v>
      </c>
      <c r="L343" s="86" t="s">
        <v>94</v>
      </c>
    </row>
    <row r="344" spans="7:12">
      <c r="G344" s="86">
        <v>1409</v>
      </c>
      <c r="H344" s="86" t="s">
        <v>91</v>
      </c>
      <c r="I344" s="86" t="s">
        <v>394</v>
      </c>
      <c r="J344" s="86" t="s">
        <v>121</v>
      </c>
      <c r="K344" s="86" t="s">
        <v>122</v>
      </c>
      <c r="L344" s="86" t="s">
        <v>94</v>
      </c>
    </row>
    <row r="345" spans="7:12">
      <c r="G345" s="86">
        <v>827</v>
      </c>
      <c r="H345" s="86" t="s">
        <v>91</v>
      </c>
      <c r="I345" s="86" t="s">
        <v>402</v>
      </c>
      <c r="J345" s="86" t="s">
        <v>121</v>
      </c>
      <c r="K345" s="86" t="s">
        <v>122</v>
      </c>
      <c r="L345" s="86" t="s">
        <v>94</v>
      </c>
    </row>
    <row r="346" spans="7:12">
      <c r="G346" s="86">
        <v>1364</v>
      </c>
      <c r="H346" s="86" t="s">
        <v>91</v>
      </c>
      <c r="I346" s="86" t="s">
        <v>413</v>
      </c>
      <c r="J346" s="86" t="s">
        <v>121</v>
      </c>
      <c r="K346" s="86" t="s">
        <v>122</v>
      </c>
      <c r="L346" s="86" t="s">
        <v>94</v>
      </c>
    </row>
    <row r="347" spans="7:12">
      <c r="G347" s="86">
        <v>1147</v>
      </c>
      <c r="H347" s="86" t="s">
        <v>91</v>
      </c>
      <c r="I347" s="86" t="s">
        <v>409</v>
      </c>
      <c r="J347" s="86" t="s">
        <v>121</v>
      </c>
      <c r="K347" s="86" t="s">
        <v>122</v>
      </c>
      <c r="L347" s="86" t="s">
        <v>94</v>
      </c>
    </row>
    <row r="348" spans="7:12">
      <c r="G348" s="86">
        <v>856</v>
      </c>
      <c r="H348" s="86" t="s">
        <v>107</v>
      </c>
      <c r="I348" s="86" t="s">
        <v>410</v>
      </c>
      <c r="J348" s="86" t="s">
        <v>121</v>
      </c>
      <c r="K348" s="86" t="s">
        <v>122</v>
      </c>
      <c r="L348" s="86" t="s">
        <v>94</v>
      </c>
    </row>
    <row r="349" spans="7:12">
      <c r="G349" s="86">
        <v>13946</v>
      </c>
      <c r="H349" s="86" t="s">
        <v>91</v>
      </c>
      <c r="I349" s="86" t="s">
        <v>1174</v>
      </c>
      <c r="J349" s="86" t="s">
        <v>121</v>
      </c>
      <c r="K349" s="86" t="s">
        <v>122</v>
      </c>
      <c r="L349" s="86" t="s">
        <v>94</v>
      </c>
    </row>
    <row r="350" spans="7:12">
      <c r="G350" s="86">
        <v>13355</v>
      </c>
      <c r="H350" s="86" t="s">
        <v>91</v>
      </c>
      <c r="I350" s="86" t="s">
        <v>408</v>
      </c>
      <c r="J350" s="86" t="s">
        <v>121</v>
      </c>
      <c r="K350" s="86" t="s">
        <v>122</v>
      </c>
      <c r="L350" s="86" t="s">
        <v>94</v>
      </c>
    </row>
    <row r="351" spans="7:12">
      <c r="G351" s="86">
        <v>13356</v>
      </c>
      <c r="H351" s="86" t="s">
        <v>91</v>
      </c>
      <c r="I351" s="86" t="s">
        <v>407</v>
      </c>
      <c r="J351" s="86" t="s">
        <v>121</v>
      </c>
      <c r="K351" s="86" t="s">
        <v>122</v>
      </c>
      <c r="L351" s="86" t="s">
        <v>94</v>
      </c>
    </row>
    <row r="352" spans="7:12">
      <c r="G352" s="86">
        <v>9792</v>
      </c>
      <c r="H352" s="86" t="s">
        <v>91</v>
      </c>
      <c r="I352" s="86" t="s">
        <v>406</v>
      </c>
      <c r="J352" s="86" t="s">
        <v>121</v>
      </c>
      <c r="K352" s="86" t="s">
        <v>122</v>
      </c>
      <c r="L352" s="86" t="s">
        <v>94</v>
      </c>
    </row>
    <row r="353" spans="7:12">
      <c r="G353" s="86">
        <v>9793</v>
      </c>
      <c r="H353" s="86" t="s">
        <v>91</v>
      </c>
      <c r="I353" s="86" t="s">
        <v>405</v>
      </c>
      <c r="J353" s="86" t="s">
        <v>121</v>
      </c>
      <c r="K353" s="86" t="s">
        <v>122</v>
      </c>
      <c r="L353" s="86" t="s">
        <v>94</v>
      </c>
    </row>
    <row r="354" spans="7:12">
      <c r="G354" s="86">
        <v>9794</v>
      </c>
      <c r="H354" s="86" t="s">
        <v>91</v>
      </c>
      <c r="I354" s="86" t="s">
        <v>404</v>
      </c>
      <c r="J354" s="86" t="s">
        <v>121</v>
      </c>
      <c r="K354" s="86" t="s">
        <v>122</v>
      </c>
      <c r="L354" s="86" t="s">
        <v>94</v>
      </c>
    </row>
    <row r="355" spans="7:12">
      <c r="G355" s="86">
        <v>9795</v>
      </c>
      <c r="H355" s="86" t="s">
        <v>91</v>
      </c>
      <c r="I355" s="86" t="s">
        <v>403</v>
      </c>
      <c r="J355" s="86" t="s">
        <v>121</v>
      </c>
      <c r="K355" s="86" t="s">
        <v>122</v>
      </c>
      <c r="L355" s="86" t="s">
        <v>94</v>
      </c>
    </row>
    <row r="356" spans="7:12">
      <c r="G356" s="86">
        <v>1343</v>
      </c>
      <c r="H356" s="86" t="s">
        <v>91</v>
      </c>
      <c r="I356" s="86" t="s">
        <v>412</v>
      </c>
      <c r="J356" s="86" t="s">
        <v>121</v>
      </c>
      <c r="K356" s="86" t="s">
        <v>122</v>
      </c>
      <c r="L356" s="86" t="s">
        <v>94</v>
      </c>
    </row>
    <row r="357" spans="7:12">
      <c r="G357" s="86">
        <v>1344</v>
      </c>
      <c r="H357" s="86" t="s">
        <v>91</v>
      </c>
      <c r="I357" s="86" t="s">
        <v>411</v>
      </c>
      <c r="J357" s="86" t="s">
        <v>121</v>
      </c>
      <c r="K357" s="86" t="s">
        <v>122</v>
      </c>
      <c r="L357" s="86" t="s">
        <v>94</v>
      </c>
    </row>
    <row r="358" spans="7:12">
      <c r="G358" s="86">
        <v>820</v>
      </c>
      <c r="H358" s="86" t="s">
        <v>91</v>
      </c>
      <c r="I358" s="86" t="s">
        <v>414</v>
      </c>
      <c r="J358" s="86" t="s">
        <v>145</v>
      </c>
      <c r="K358" s="86" t="s">
        <v>146</v>
      </c>
      <c r="L358" s="86" t="s">
        <v>94</v>
      </c>
    </row>
    <row r="359" spans="7:12">
      <c r="G359" s="86">
        <v>811</v>
      </c>
      <c r="H359" s="86" t="s">
        <v>91</v>
      </c>
      <c r="I359" s="86" t="s">
        <v>415</v>
      </c>
      <c r="J359" s="86" t="s">
        <v>134</v>
      </c>
      <c r="K359" s="86" t="s">
        <v>135</v>
      </c>
      <c r="L359" s="86" t="s">
        <v>94</v>
      </c>
    </row>
    <row r="360" spans="7:12">
      <c r="G360" s="86">
        <v>1412</v>
      </c>
      <c r="H360" s="86" t="s">
        <v>91</v>
      </c>
      <c r="I360" s="86" t="s">
        <v>421</v>
      </c>
      <c r="J360" s="86" t="s">
        <v>134</v>
      </c>
      <c r="K360" s="86" t="s">
        <v>135</v>
      </c>
      <c r="L360" s="86" t="s">
        <v>94</v>
      </c>
    </row>
    <row r="361" spans="7:12">
      <c r="G361" s="86">
        <v>813</v>
      </c>
      <c r="H361" s="86" t="s">
        <v>91</v>
      </c>
      <c r="I361" s="86" t="s">
        <v>416</v>
      </c>
      <c r="J361" s="86" t="s">
        <v>134</v>
      </c>
      <c r="K361" s="86" t="s">
        <v>135</v>
      </c>
      <c r="L361" s="86" t="s">
        <v>94</v>
      </c>
    </row>
    <row r="362" spans="7:12">
      <c r="G362" s="86">
        <v>814</v>
      </c>
      <c r="H362" s="86" t="s">
        <v>91</v>
      </c>
      <c r="I362" s="86" t="s">
        <v>417</v>
      </c>
      <c r="J362" s="86" t="s">
        <v>134</v>
      </c>
      <c r="K362" s="86" t="s">
        <v>135</v>
      </c>
      <c r="L362" s="86" t="s">
        <v>94</v>
      </c>
    </row>
    <row r="363" spans="7:12">
      <c r="G363" s="86">
        <v>815</v>
      </c>
      <c r="H363" s="86" t="s">
        <v>91</v>
      </c>
      <c r="I363" s="86" t="s">
        <v>418</v>
      </c>
      <c r="J363" s="86" t="s">
        <v>134</v>
      </c>
      <c r="K363" s="86" t="s">
        <v>135</v>
      </c>
      <c r="L363" s="86" t="s">
        <v>94</v>
      </c>
    </row>
    <row r="364" spans="7:12">
      <c r="G364" s="86">
        <v>817</v>
      </c>
      <c r="H364" s="86" t="s">
        <v>91</v>
      </c>
      <c r="I364" s="86" t="s">
        <v>419</v>
      </c>
      <c r="J364" s="86" t="s">
        <v>134</v>
      </c>
      <c r="K364" s="86" t="s">
        <v>135</v>
      </c>
      <c r="L364" s="86" t="s">
        <v>94</v>
      </c>
    </row>
    <row r="365" spans="7:12">
      <c r="G365" s="86">
        <v>818</v>
      </c>
      <c r="H365" s="86" t="s">
        <v>91</v>
      </c>
      <c r="I365" s="86" t="s">
        <v>420</v>
      </c>
      <c r="J365" s="86" t="s">
        <v>134</v>
      </c>
      <c r="K365" s="86" t="s">
        <v>135</v>
      </c>
      <c r="L365" s="86" t="s">
        <v>94</v>
      </c>
    </row>
    <row r="366" spans="7:12">
      <c r="G366" s="86">
        <v>13855</v>
      </c>
      <c r="H366" s="86" t="s">
        <v>91</v>
      </c>
      <c r="I366" s="86" t="s">
        <v>1175</v>
      </c>
      <c r="J366" s="86" t="s">
        <v>134</v>
      </c>
      <c r="K366" s="86" t="s">
        <v>135</v>
      </c>
      <c r="L366" s="86" t="s">
        <v>94</v>
      </c>
    </row>
    <row r="367" spans="7:12">
      <c r="G367" s="86">
        <v>9730</v>
      </c>
      <c r="H367" s="86" t="s">
        <v>91</v>
      </c>
      <c r="I367" s="86" t="s">
        <v>423</v>
      </c>
      <c r="J367" s="86" t="s">
        <v>134</v>
      </c>
      <c r="K367" s="86" t="s">
        <v>135</v>
      </c>
      <c r="L367" s="86" t="s">
        <v>94</v>
      </c>
    </row>
    <row r="368" spans="7:12">
      <c r="G368" s="86">
        <v>9731</v>
      </c>
      <c r="H368" s="86" t="s">
        <v>91</v>
      </c>
      <c r="I368" s="86" t="s">
        <v>424</v>
      </c>
      <c r="J368" s="86" t="s">
        <v>134</v>
      </c>
      <c r="K368" s="86" t="s">
        <v>135</v>
      </c>
      <c r="L368" s="86" t="s">
        <v>94</v>
      </c>
    </row>
    <row r="369" spans="7:12">
      <c r="G369" s="86">
        <v>9732</v>
      </c>
      <c r="H369" s="86" t="s">
        <v>91</v>
      </c>
      <c r="I369" s="86" t="s">
        <v>425</v>
      </c>
      <c r="J369" s="86" t="s">
        <v>134</v>
      </c>
      <c r="K369" s="86" t="s">
        <v>135</v>
      </c>
      <c r="L369" s="86" t="s">
        <v>94</v>
      </c>
    </row>
    <row r="370" spans="7:12">
      <c r="G370" s="86">
        <v>8128</v>
      </c>
      <c r="H370" s="86" t="s">
        <v>91</v>
      </c>
      <c r="I370" s="86" t="s">
        <v>422</v>
      </c>
      <c r="J370" s="86" t="s">
        <v>134</v>
      </c>
      <c r="K370" s="86" t="s">
        <v>135</v>
      </c>
      <c r="L370" s="86" t="s">
        <v>94</v>
      </c>
    </row>
    <row r="371" spans="7:12">
      <c r="G371" s="86">
        <v>801</v>
      </c>
      <c r="H371" s="86" t="s">
        <v>91</v>
      </c>
      <c r="I371" s="86" t="s">
        <v>1176</v>
      </c>
      <c r="J371" s="86" t="s">
        <v>1038</v>
      </c>
      <c r="K371" s="86" t="s">
        <v>126</v>
      </c>
      <c r="L371" s="86" t="s">
        <v>94</v>
      </c>
    </row>
    <row r="372" spans="7:12">
      <c r="G372" s="86">
        <v>804</v>
      </c>
      <c r="H372" s="86" t="s">
        <v>91</v>
      </c>
      <c r="I372" s="86" t="s">
        <v>1177</v>
      </c>
      <c r="J372" s="86" t="s">
        <v>1038</v>
      </c>
      <c r="K372" s="86" t="s">
        <v>126</v>
      </c>
      <c r="L372" s="86" t="s">
        <v>94</v>
      </c>
    </row>
    <row r="373" spans="7:12">
      <c r="G373" s="86">
        <v>806</v>
      </c>
      <c r="H373" s="86" t="s">
        <v>91</v>
      </c>
      <c r="I373" s="86" t="s">
        <v>1178</v>
      </c>
      <c r="J373" s="86" t="s">
        <v>1038</v>
      </c>
      <c r="K373" s="86" t="s">
        <v>126</v>
      </c>
      <c r="L373" s="86" t="s">
        <v>94</v>
      </c>
    </row>
    <row r="374" spans="7:12">
      <c r="G374" s="86">
        <v>9475</v>
      </c>
      <c r="H374" s="86" t="s">
        <v>91</v>
      </c>
      <c r="I374" s="86" t="s">
        <v>1179</v>
      </c>
      <c r="J374" s="86" t="s">
        <v>1038</v>
      </c>
      <c r="K374" s="86" t="s">
        <v>126</v>
      </c>
      <c r="L374" s="86" t="s">
        <v>94</v>
      </c>
    </row>
    <row r="375" spans="7:12">
      <c r="G375" s="86">
        <v>242</v>
      </c>
      <c r="H375" s="86" t="s">
        <v>91</v>
      </c>
      <c r="I375" s="86" t="s">
        <v>1180</v>
      </c>
      <c r="J375" s="86" t="s">
        <v>1038</v>
      </c>
      <c r="K375" s="86" t="s">
        <v>126</v>
      </c>
      <c r="L375" s="86" t="s">
        <v>94</v>
      </c>
    </row>
    <row r="376" spans="7:12">
      <c r="G376" s="86">
        <v>384</v>
      </c>
      <c r="H376" s="86" t="s">
        <v>91</v>
      </c>
      <c r="I376" s="86" t="s">
        <v>1181</v>
      </c>
      <c r="J376" s="86" t="s">
        <v>1038</v>
      </c>
      <c r="K376" s="86" t="s">
        <v>126</v>
      </c>
      <c r="L376" s="86" t="s">
        <v>94</v>
      </c>
    </row>
    <row r="377" spans="7:12">
      <c r="G377" s="86">
        <v>682</v>
      </c>
      <c r="H377" s="86" t="s">
        <v>91</v>
      </c>
      <c r="I377" s="86" t="s">
        <v>1182</v>
      </c>
      <c r="J377" s="86" t="s">
        <v>1038</v>
      </c>
      <c r="K377" s="86" t="s">
        <v>126</v>
      </c>
      <c r="L377" s="86" t="s">
        <v>94</v>
      </c>
    </row>
    <row r="378" spans="7:12">
      <c r="G378" s="86">
        <v>1101</v>
      </c>
      <c r="H378" s="86" t="s">
        <v>107</v>
      </c>
      <c r="I378" s="86" t="s">
        <v>426</v>
      </c>
      <c r="J378" s="86" t="s">
        <v>427</v>
      </c>
      <c r="K378" s="86" t="s">
        <v>428</v>
      </c>
      <c r="L378" s="86" t="s">
        <v>94</v>
      </c>
    </row>
    <row r="379" spans="7:12">
      <c r="G379" s="86">
        <v>8765</v>
      </c>
      <c r="H379" s="86" t="s">
        <v>91</v>
      </c>
      <c r="I379" s="86" t="s">
        <v>1183</v>
      </c>
      <c r="J379" s="86" t="s">
        <v>1038</v>
      </c>
      <c r="K379" s="86" t="s">
        <v>126</v>
      </c>
      <c r="L379" s="86" t="s">
        <v>94</v>
      </c>
    </row>
    <row r="380" spans="7:12">
      <c r="G380" s="86">
        <v>8766</v>
      </c>
      <c r="H380" s="86" t="s">
        <v>91</v>
      </c>
      <c r="I380" s="86" t="s">
        <v>1184</v>
      </c>
      <c r="J380" s="86" t="s">
        <v>1038</v>
      </c>
      <c r="K380" s="86" t="s">
        <v>126</v>
      </c>
      <c r="L380" s="86" t="s">
        <v>94</v>
      </c>
    </row>
    <row r="381" spans="7:12">
      <c r="G381" s="86">
        <v>745</v>
      </c>
      <c r="H381" s="86" t="s">
        <v>91</v>
      </c>
      <c r="I381" s="86" t="s">
        <v>429</v>
      </c>
      <c r="J381" s="86" t="s">
        <v>128</v>
      </c>
      <c r="K381" s="86" t="s">
        <v>129</v>
      </c>
      <c r="L381" s="86" t="s">
        <v>94</v>
      </c>
    </row>
    <row r="382" spans="7:12">
      <c r="G382" s="86">
        <v>8012</v>
      </c>
      <c r="H382" s="86" t="s">
        <v>91</v>
      </c>
      <c r="I382" s="86" t="s">
        <v>437</v>
      </c>
      <c r="J382" s="86" t="s">
        <v>128</v>
      </c>
      <c r="K382" s="86" t="s">
        <v>129</v>
      </c>
      <c r="L382" s="86" t="s">
        <v>94</v>
      </c>
    </row>
    <row r="383" spans="7:12">
      <c r="G383" s="86">
        <v>863</v>
      </c>
      <c r="H383" s="86" t="s">
        <v>91</v>
      </c>
      <c r="I383" s="86" t="s">
        <v>430</v>
      </c>
      <c r="J383" s="86" t="s">
        <v>128</v>
      </c>
      <c r="K383" s="86" t="s">
        <v>129</v>
      </c>
      <c r="L383" s="86" t="s">
        <v>94</v>
      </c>
    </row>
    <row r="384" spans="7:12">
      <c r="G384" s="86">
        <v>862</v>
      </c>
      <c r="H384" s="86" t="s">
        <v>91</v>
      </c>
      <c r="I384" s="86" t="s">
        <v>431</v>
      </c>
      <c r="J384" s="86" t="s">
        <v>128</v>
      </c>
      <c r="K384" s="86" t="s">
        <v>129</v>
      </c>
      <c r="L384" s="86" t="s">
        <v>94</v>
      </c>
    </row>
    <row r="385" spans="7:12">
      <c r="G385" s="86">
        <v>859</v>
      </c>
      <c r="H385" s="86" t="s">
        <v>91</v>
      </c>
      <c r="I385" s="86" t="s">
        <v>433</v>
      </c>
      <c r="J385" s="86" t="s">
        <v>128</v>
      </c>
      <c r="K385" s="86" t="s">
        <v>129</v>
      </c>
      <c r="L385" s="86" t="s">
        <v>94</v>
      </c>
    </row>
    <row r="386" spans="7:12">
      <c r="G386" s="86">
        <v>858</v>
      </c>
      <c r="H386" s="86" t="s">
        <v>91</v>
      </c>
      <c r="I386" s="86" t="s">
        <v>432</v>
      </c>
      <c r="J386" s="86" t="s">
        <v>128</v>
      </c>
      <c r="K386" s="86" t="s">
        <v>129</v>
      </c>
      <c r="L386" s="86" t="s">
        <v>94</v>
      </c>
    </row>
    <row r="387" spans="7:12">
      <c r="G387" s="86">
        <v>9781</v>
      </c>
      <c r="H387" s="86" t="s">
        <v>91</v>
      </c>
      <c r="I387" s="86" t="s">
        <v>434</v>
      </c>
      <c r="J387" s="86" t="s">
        <v>128</v>
      </c>
      <c r="K387" s="86" t="s">
        <v>129</v>
      </c>
      <c r="L387" s="86" t="s">
        <v>94</v>
      </c>
    </row>
    <row r="388" spans="7:12">
      <c r="G388" s="86">
        <v>9780</v>
      </c>
      <c r="H388" s="86" t="s">
        <v>91</v>
      </c>
      <c r="I388" s="86" t="s">
        <v>435</v>
      </c>
      <c r="J388" s="86" t="s">
        <v>128</v>
      </c>
      <c r="K388" s="86" t="s">
        <v>129</v>
      </c>
      <c r="L388" s="86" t="s">
        <v>94</v>
      </c>
    </row>
    <row r="389" spans="7:12">
      <c r="G389" s="86">
        <v>9779</v>
      </c>
      <c r="H389" s="86" t="s">
        <v>91</v>
      </c>
      <c r="I389" s="86" t="s">
        <v>436</v>
      </c>
      <c r="J389" s="86" t="s">
        <v>128</v>
      </c>
      <c r="K389" s="86" t="s">
        <v>129</v>
      </c>
      <c r="L389" s="86" t="s">
        <v>94</v>
      </c>
    </row>
    <row r="390" spans="7:12">
      <c r="G390" s="86">
        <v>13565</v>
      </c>
      <c r="H390" s="86" t="s">
        <v>91</v>
      </c>
      <c r="I390" s="86" t="s">
        <v>1185</v>
      </c>
      <c r="J390" s="86" t="s">
        <v>128</v>
      </c>
      <c r="K390" s="86" t="s">
        <v>129</v>
      </c>
      <c r="L390" s="86" t="s">
        <v>94</v>
      </c>
    </row>
    <row r="391" spans="7:12">
      <c r="G391" s="86">
        <v>684</v>
      </c>
      <c r="H391" s="86" t="s">
        <v>91</v>
      </c>
      <c r="I391" s="86" t="s">
        <v>438</v>
      </c>
      <c r="J391" s="86" t="s">
        <v>197</v>
      </c>
      <c r="K391" s="86" t="s">
        <v>198</v>
      </c>
      <c r="L391" s="86" t="s">
        <v>94</v>
      </c>
    </row>
    <row r="392" spans="7:12">
      <c r="G392" s="86">
        <v>7242</v>
      </c>
      <c r="H392" s="86" t="s">
        <v>91</v>
      </c>
      <c r="I392" s="86" t="s">
        <v>495</v>
      </c>
      <c r="J392" s="86" t="s">
        <v>257</v>
      </c>
      <c r="K392" s="86" t="s">
        <v>258</v>
      </c>
      <c r="L392" s="86" t="s">
        <v>94</v>
      </c>
    </row>
    <row r="393" spans="7:12">
      <c r="G393" s="86">
        <v>7243</v>
      </c>
      <c r="H393" s="86" t="s">
        <v>91</v>
      </c>
      <c r="I393" s="86" t="s">
        <v>496</v>
      </c>
      <c r="J393" s="86" t="s">
        <v>257</v>
      </c>
      <c r="K393" s="86" t="s">
        <v>258</v>
      </c>
      <c r="L393" s="86" t="s">
        <v>94</v>
      </c>
    </row>
    <row r="394" spans="7:12">
      <c r="G394" s="86">
        <v>7244</v>
      </c>
      <c r="H394" s="86" t="s">
        <v>91</v>
      </c>
      <c r="I394" s="86" t="s">
        <v>497</v>
      </c>
      <c r="J394" s="86" t="s">
        <v>257</v>
      </c>
      <c r="K394" s="86" t="s">
        <v>258</v>
      </c>
      <c r="L394" s="86" t="s">
        <v>94</v>
      </c>
    </row>
    <row r="395" spans="7:12">
      <c r="G395" s="86">
        <v>9799</v>
      </c>
      <c r="H395" s="86" t="s">
        <v>91</v>
      </c>
      <c r="I395" s="86" t="s">
        <v>498</v>
      </c>
      <c r="J395" s="86" t="s">
        <v>121</v>
      </c>
      <c r="K395" s="86" t="s">
        <v>122</v>
      </c>
      <c r="L395" s="86" t="s">
        <v>94</v>
      </c>
    </row>
    <row r="396" spans="7:12">
      <c r="G396" s="86">
        <v>9800</v>
      </c>
      <c r="H396" s="86" t="s">
        <v>91</v>
      </c>
      <c r="I396" s="86" t="s">
        <v>499</v>
      </c>
      <c r="J396" s="86" t="s">
        <v>121</v>
      </c>
      <c r="K396" s="86" t="s">
        <v>122</v>
      </c>
      <c r="L396" s="86" t="s">
        <v>94</v>
      </c>
    </row>
    <row r="397" spans="7:12">
      <c r="G397" s="86">
        <v>9801</v>
      </c>
      <c r="H397" s="86" t="s">
        <v>91</v>
      </c>
      <c r="I397" s="86" t="s">
        <v>500</v>
      </c>
      <c r="J397" s="86" t="s">
        <v>121</v>
      </c>
      <c r="K397" s="86" t="s">
        <v>122</v>
      </c>
      <c r="L397" s="86" t="s">
        <v>94</v>
      </c>
    </row>
    <row r="398" spans="7:12">
      <c r="G398" s="86">
        <v>614</v>
      </c>
      <c r="H398" s="86" t="s">
        <v>91</v>
      </c>
      <c r="I398" s="86" t="s">
        <v>501</v>
      </c>
      <c r="J398" s="86" t="s">
        <v>197</v>
      </c>
      <c r="K398" s="86" t="s">
        <v>198</v>
      </c>
      <c r="L398" s="86" t="s">
        <v>94</v>
      </c>
    </row>
    <row r="399" spans="7:12">
      <c r="G399" s="86">
        <v>580</v>
      </c>
      <c r="H399" s="86" t="s">
        <v>91</v>
      </c>
      <c r="I399" s="86" t="s">
        <v>502</v>
      </c>
      <c r="J399" s="86" t="s">
        <v>503</v>
      </c>
      <c r="K399" s="86" t="s">
        <v>504</v>
      </c>
      <c r="L399" s="86" t="s">
        <v>94</v>
      </c>
    </row>
    <row r="400" spans="7:12">
      <c r="G400" s="86">
        <v>599</v>
      </c>
      <c r="H400" s="86" t="s">
        <v>91</v>
      </c>
      <c r="I400" s="86" t="s">
        <v>505</v>
      </c>
      <c r="J400" s="86" t="s">
        <v>128</v>
      </c>
      <c r="K400" s="86" t="s">
        <v>129</v>
      </c>
      <c r="L400" s="86" t="s">
        <v>94</v>
      </c>
    </row>
    <row r="401" spans="7:12">
      <c r="G401" s="86">
        <v>579</v>
      </c>
      <c r="H401" s="86" t="s">
        <v>91</v>
      </c>
      <c r="I401" s="86" t="s">
        <v>506</v>
      </c>
      <c r="J401" s="86" t="s">
        <v>128</v>
      </c>
      <c r="K401" s="86" t="s">
        <v>129</v>
      </c>
      <c r="L401" s="86" t="s">
        <v>94</v>
      </c>
    </row>
    <row r="402" spans="7:12">
      <c r="G402" s="86">
        <v>864</v>
      </c>
      <c r="H402" s="86" t="s">
        <v>91</v>
      </c>
      <c r="I402" s="86" t="s">
        <v>507</v>
      </c>
      <c r="J402" s="86" t="s">
        <v>128</v>
      </c>
      <c r="K402" s="86" t="s">
        <v>129</v>
      </c>
      <c r="L402" s="86" t="s">
        <v>94</v>
      </c>
    </row>
    <row r="403" spans="7:12">
      <c r="G403" s="86">
        <v>865</v>
      </c>
      <c r="H403" s="86" t="s">
        <v>91</v>
      </c>
      <c r="I403" s="86" t="s">
        <v>508</v>
      </c>
      <c r="J403" s="86" t="s">
        <v>128</v>
      </c>
      <c r="K403" s="86" t="s">
        <v>129</v>
      </c>
      <c r="L403" s="86" t="s">
        <v>94</v>
      </c>
    </row>
    <row r="404" spans="7:12">
      <c r="G404" s="86">
        <v>868</v>
      </c>
      <c r="H404" s="86" t="s">
        <v>91</v>
      </c>
      <c r="I404" s="86" t="s">
        <v>509</v>
      </c>
      <c r="J404" s="86" t="s">
        <v>128</v>
      </c>
      <c r="K404" s="86" t="s">
        <v>129</v>
      </c>
      <c r="L404" s="86" t="s">
        <v>94</v>
      </c>
    </row>
    <row r="405" spans="7:12">
      <c r="G405" s="86">
        <v>869</v>
      </c>
      <c r="H405" s="86" t="s">
        <v>91</v>
      </c>
      <c r="I405" s="86" t="s">
        <v>510</v>
      </c>
      <c r="J405" s="86" t="s">
        <v>128</v>
      </c>
      <c r="K405" s="86" t="s">
        <v>129</v>
      </c>
      <c r="L405" s="86" t="s">
        <v>94</v>
      </c>
    </row>
    <row r="406" spans="7:12">
      <c r="G406" s="86">
        <v>2048</v>
      </c>
      <c r="H406" s="86" t="s">
        <v>91</v>
      </c>
      <c r="I406" s="86" t="s">
        <v>511</v>
      </c>
      <c r="J406" s="86" t="s">
        <v>128</v>
      </c>
      <c r="K406" s="86" t="s">
        <v>129</v>
      </c>
      <c r="L406" s="86" t="s">
        <v>94</v>
      </c>
    </row>
    <row r="407" spans="7:12">
      <c r="G407" s="86">
        <v>7253</v>
      </c>
      <c r="H407" s="86" t="s">
        <v>91</v>
      </c>
      <c r="I407" s="86" t="s">
        <v>512</v>
      </c>
      <c r="J407" s="86" t="s">
        <v>128</v>
      </c>
      <c r="K407" s="86" t="s">
        <v>129</v>
      </c>
      <c r="L407" s="86" t="s">
        <v>94</v>
      </c>
    </row>
    <row r="408" spans="7:12">
      <c r="G408" s="86">
        <v>7254</v>
      </c>
      <c r="H408" s="86" t="s">
        <v>91</v>
      </c>
      <c r="I408" s="86" t="s">
        <v>513</v>
      </c>
      <c r="J408" s="86" t="s">
        <v>128</v>
      </c>
      <c r="K408" s="86" t="s">
        <v>129</v>
      </c>
      <c r="L408" s="86" t="s">
        <v>94</v>
      </c>
    </row>
    <row r="409" spans="7:12">
      <c r="G409" s="86">
        <v>7256</v>
      </c>
      <c r="H409" s="86" t="s">
        <v>91</v>
      </c>
      <c r="I409" s="86" t="s">
        <v>514</v>
      </c>
      <c r="J409" s="86" t="s">
        <v>128</v>
      </c>
      <c r="K409" s="86" t="s">
        <v>129</v>
      </c>
      <c r="L409" s="86" t="s">
        <v>94</v>
      </c>
    </row>
    <row r="410" spans="7:12">
      <c r="G410" s="86">
        <v>470</v>
      </c>
      <c r="H410" s="86" t="s">
        <v>91</v>
      </c>
      <c r="I410" s="86" t="s">
        <v>515</v>
      </c>
      <c r="J410" s="86" t="s">
        <v>128</v>
      </c>
      <c r="K410" s="86" t="s">
        <v>129</v>
      </c>
      <c r="L410" s="86" t="s">
        <v>94</v>
      </c>
    </row>
    <row r="411" spans="7:12">
      <c r="G411" s="86">
        <v>199</v>
      </c>
      <c r="H411" s="86" t="s">
        <v>91</v>
      </c>
      <c r="I411" s="86" t="s">
        <v>516</v>
      </c>
      <c r="J411" s="86" t="s">
        <v>128</v>
      </c>
      <c r="K411" s="86" t="s">
        <v>129</v>
      </c>
      <c r="L411" s="86" t="s">
        <v>94</v>
      </c>
    </row>
    <row r="412" spans="7:12">
      <c r="G412" s="86">
        <v>962</v>
      </c>
      <c r="H412" s="86" t="s">
        <v>91</v>
      </c>
      <c r="I412" s="86" t="s">
        <v>517</v>
      </c>
      <c r="J412" s="86" t="s">
        <v>134</v>
      </c>
      <c r="K412" s="86" t="s">
        <v>135</v>
      </c>
      <c r="L412" s="86" t="s">
        <v>94</v>
      </c>
    </row>
    <row r="413" spans="7:12">
      <c r="G413" s="86">
        <v>963</v>
      </c>
      <c r="H413" s="86" t="s">
        <v>91</v>
      </c>
      <c r="I413" s="86" t="s">
        <v>518</v>
      </c>
      <c r="J413" s="86" t="s">
        <v>134</v>
      </c>
      <c r="K413" s="86" t="s">
        <v>135</v>
      </c>
      <c r="L413" s="86" t="s">
        <v>94</v>
      </c>
    </row>
    <row r="414" spans="7:12">
      <c r="G414" s="86">
        <v>972</v>
      </c>
      <c r="H414" s="86" t="s">
        <v>91</v>
      </c>
      <c r="I414" s="86" t="s">
        <v>519</v>
      </c>
      <c r="J414" s="86" t="s">
        <v>134</v>
      </c>
      <c r="K414" s="86" t="s">
        <v>135</v>
      </c>
      <c r="L414" s="86" t="s">
        <v>94</v>
      </c>
    </row>
    <row r="415" spans="7:12">
      <c r="G415" s="86">
        <v>973</v>
      </c>
      <c r="H415" s="86" t="s">
        <v>91</v>
      </c>
      <c r="I415" s="86" t="s">
        <v>520</v>
      </c>
      <c r="J415" s="86" t="s">
        <v>134</v>
      </c>
      <c r="K415" s="86" t="s">
        <v>135</v>
      </c>
      <c r="L415" s="86" t="s">
        <v>94</v>
      </c>
    </row>
    <row r="416" spans="7:12">
      <c r="G416" s="86">
        <v>1535</v>
      </c>
      <c r="H416" s="86" t="s">
        <v>91</v>
      </c>
      <c r="I416" s="86" t="s">
        <v>521</v>
      </c>
      <c r="J416" s="86" t="s">
        <v>134</v>
      </c>
      <c r="K416" s="86" t="s">
        <v>135</v>
      </c>
      <c r="L416" s="86" t="s">
        <v>94</v>
      </c>
    </row>
    <row r="417" spans="7:12">
      <c r="G417" s="86">
        <v>8129</v>
      </c>
      <c r="H417" s="86" t="s">
        <v>91</v>
      </c>
      <c r="I417" s="86" t="s">
        <v>522</v>
      </c>
      <c r="J417" s="86" t="s">
        <v>134</v>
      </c>
      <c r="K417" s="86" t="s">
        <v>135</v>
      </c>
      <c r="L417" s="86" t="s">
        <v>94</v>
      </c>
    </row>
    <row r="418" spans="7:12">
      <c r="G418" s="86">
        <v>8679</v>
      </c>
      <c r="H418" s="86" t="s">
        <v>91</v>
      </c>
      <c r="I418" s="86" t="s">
        <v>523</v>
      </c>
      <c r="J418" s="86" t="s">
        <v>134</v>
      </c>
      <c r="K418" s="86" t="s">
        <v>135</v>
      </c>
      <c r="L418" s="86" t="s">
        <v>94</v>
      </c>
    </row>
    <row r="419" spans="7:12">
      <c r="G419" s="86">
        <v>8779</v>
      </c>
      <c r="H419" s="86" t="s">
        <v>91</v>
      </c>
      <c r="I419" s="86" t="s">
        <v>524</v>
      </c>
      <c r="J419" s="86" t="s">
        <v>134</v>
      </c>
      <c r="K419" s="86" t="s">
        <v>135</v>
      </c>
      <c r="L419" s="86" t="s">
        <v>94</v>
      </c>
    </row>
    <row r="420" spans="7:12">
      <c r="G420" s="86">
        <v>13853</v>
      </c>
      <c r="H420" s="86" t="s">
        <v>91</v>
      </c>
      <c r="I420" s="86" t="s">
        <v>1186</v>
      </c>
      <c r="J420" s="86" t="s">
        <v>134</v>
      </c>
      <c r="K420" s="86" t="s">
        <v>135</v>
      </c>
      <c r="L420" s="86" t="s">
        <v>94</v>
      </c>
    </row>
    <row r="421" spans="7:12">
      <c r="G421" s="86">
        <v>7205</v>
      </c>
      <c r="H421" s="86" t="s">
        <v>91</v>
      </c>
      <c r="I421" s="86" t="s">
        <v>525</v>
      </c>
      <c r="J421" s="86" t="s">
        <v>526</v>
      </c>
      <c r="K421" s="86" t="s">
        <v>527</v>
      </c>
      <c r="L421" s="86" t="s">
        <v>94</v>
      </c>
    </row>
    <row r="422" spans="7:12">
      <c r="G422" s="86">
        <v>7206</v>
      </c>
      <c r="H422" s="86" t="s">
        <v>91</v>
      </c>
      <c r="I422" s="86" t="s">
        <v>528</v>
      </c>
      <c r="J422" s="86" t="s">
        <v>526</v>
      </c>
      <c r="K422" s="86" t="s">
        <v>527</v>
      </c>
      <c r="L422" s="86" t="s">
        <v>94</v>
      </c>
    </row>
    <row r="423" spans="7:12">
      <c r="G423" s="86">
        <v>556</v>
      </c>
      <c r="H423" s="86" t="s">
        <v>91</v>
      </c>
      <c r="I423" s="86" t="s">
        <v>529</v>
      </c>
      <c r="J423" s="86" t="s">
        <v>526</v>
      </c>
      <c r="K423" s="86" t="s">
        <v>527</v>
      </c>
      <c r="L423" s="86" t="s">
        <v>94</v>
      </c>
    </row>
    <row r="424" spans="7:12">
      <c r="G424" s="86">
        <v>7207</v>
      </c>
      <c r="H424" s="86" t="s">
        <v>91</v>
      </c>
      <c r="I424" s="86" t="s">
        <v>530</v>
      </c>
      <c r="J424" s="86" t="s">
        <v>526</v>
      </c>
      <c r="K424" s="86" t="s">
        <v>527</v>
      </c>
      <c r="L424" s="86" t="s">
        <v>94</v>
      </c>
    </row>
    <row r="425" spans="7:12">
      <c r="G425" s="86">
        <v>526</v>
      </c>
      <c r="H425" s="86" t="s">
        <v>91</v>
      </c>
      <c r="I425" s="86" t="s">
        <v>531</v>
      </c>
      <c r="J425" s="86" t="s">
        <v>532</v>
      </c>
      <c r="K425" s="86" t="s">
        <v>533</v>
      </c>
      <c r="L425" s="86" t="s">
        <v>94</v>
      </c>
    </row>
    <row r="426" spans="7:12">
      <c r="G426" s="86">
        <v>523</v>
      </c>
      <c r="H426" s="86" t="s">
        <v>91</v>
      </c>
      <c r="I426" s="86" t="s">
        <v>534</v>
      </c>
      <c r="J426" s="86" t="s">
        <v>535</v>
      </c>
      <c r="K426" s="86" t="s">
        <v>536</v>
      </c>
      <c r="L426" s="86" t="s">
        <v>94</v>
      </c>
    </row>
    <row r="427" spans="7:12">
      <c r="G427" s="86">
        <v>513</v>
      </c>
      <c r="H427" s="86" t="s">
        <v>91</v>
      </c>
      <c r="I427" s="86" t="s">
        <v>537</v>
      </c>
      <c r="J427" s="86" t="s">
        <v>538</v>
      </c>
      <c r="K427" s="86" t="s">
        <v>539</v>
      </c>
      <c r="L427" s="86" t="s">
        <v>94</v>
      </c>
    </row>
    <row r="428" spans="7:12">
      <c r="G428" s="86">
        <v>507</v>
      </c>
      <c r="H428" s="86" t="s">
        <v>91</v>
      </c>
      <c r="I428" s="86" t="s">
        <v>540</v>
      </c>
      <c r="J428" s="86" t="s">
        <v>541</v>
      </c>
      <c r="K428" s="86" t="s">
        <v>542</v>
      </c>
      <c r="L428" s="86" t="s">
        <v>94</v>
      </c>
    </row>
    <row r="429" spans="7:12">
      <c r="G429" s="86">
        <v>505</v>
      </c>
      <c r="H429" s="86" t="s">
        <v>91</v>
      </c>
      <c r="I429" s="86" t="s">
        <v>543</v>
      </c>
      <c r="J429" s="86" t="s">
        <v>544</v>
      </c>
      <c r="K429" s="86" t="s">
        <v>545</v>
      </c>
      <c r="L429" s="86" t="s">
        <v>94</v>
      </c>
    </row>
    <row r="430" spans="7:12">
      <c r="G430" s="86">
        <v>485</v>
      </c>
      <c r="H430" s="86" t="s">
        <v>91</v>
      </c>
      <c r="I430" s="86" t="s">
        <v>546</v>
      </c>
      <c r="J430" s="86" t="s">
        <v>547</v>
      </c>
      <c r="K430" s="86" t="s">
        <v>548</v>
      </c>
      <c r="L430" s="86" t="s">
        <v>94</v>
      </c>
    </row>
    <row r="431" spans="7:12">
      <c r="G431" s="86">
        <v>2038</v>
      </c>
      <c r="H431" s="86" t="s">
        <v>91</v>
      </c>
      <c r="I431" s="86" t="s">
        <v>549</v>
      </c>
      <c r="J431" s="86" t="s">
        <v>547</v>
      </c>
      <c r="K431" s="86" t="s">
        <v>548</v>
      </c>
      <c r="L431" s="86" t="s">
        <v>94</v>
      </c>
    </row>
    <row r="432" spans="7:12">
      <c r="G432" s="86">
        <v>2037</v>
      </c>
      <c r="H432" s="86" t="s">
        <v>91</v>
      </c>
      <c r="I432" s="86" t="s">
        <v>550</v>
      </c>
      <c r="J432" s="86" t="s">
        <v>547</v>
      </c>
      <c r="K432" s="86" t="s">
        <v>548</v>
      </c>
      <c r="L432" s="86" t="s">
        <v>94</v>
      </c>
    </row>
    <row r="433" spans="7:12">
      <c r="G433" s="86">
        <v>2035</v>
      </c>
      <c r="H433" s="86" t="s">
        <v>91</v>
      </c>
      <c r="I433" s="86" t="s">
        <v>555</v>
      </c>
      <c r="J433" s="86" t="s">
        <v>552</v>
      </c>
      <c r="K433" s="86" t="s">
        <v>553</v>
      </c>
      <c r="L433" s="86" t="s">
        <v>94</v>
      </c>
    </row>
    <row r="434" spans="7:12">
      <c r="G434" s="86">
        <v>2036</v>
      </c>
      <c r="H434" s="86" t="s">
        <v>91</v>
      </c>
      <c r="I434" s="86" t="s">
        <v>554</v>
      </c>
      <c r="J434" s="86" t="s">
        <v>552</v>
      </c>
      <c r="K434" s="86" t="s">
        <v>553</v>
      </c>
      <c r="L434" s="86" t="s">
        <v>94</v>
      </c>
    </row>
    <row r="435" spans="7:12">
      <c r="G435" s="86">
        <v>484</v>
      </c>
      <c r="H435" s="86" t="s">
        <v>91</v>
      </c>
      <c r="I435" s="86" t="s">
        <v>551</v>
      </c>
      <c r="J435" s="86" t="s">
        <v>552</v>
      </c>
      <c r="K435" s="86" t="s">
        <v>553</v>
      </c>
      <c r="L435" s="86" t="s">
        <v>94</v>
      </c>
    </row>
    <row r="436" spans="7:12">
      <c r="G436" s="86">
        <v>8339</v>
      </c>
      <c r="H436" s="86" t="s">
        <v>91</v>
      </c>
      <c r="I436" s="86" t="s">
        <v>556</v>
      </c>
      <c r="J436" s="86" t="s">
        <v>557</v>
      </c>
      <c r="K436" s="86" t="s">
        <v>558</v>
      </c>
      <c r="L436" s="86" t="s">
        <v>94</v>
      </c>
    </row>
    <row r="437" spans="7:12">
      <c r="G437" s="86">
        <v>8394</v>
      </c>
      <c r="H437" s="86" t="s">
        <v>91</v>
      </c>
      <c r="I437" s="86" t="s">
        <v>560</v>
      </c>
      <c r="J437" s="86" t="s">
        <v>557</v>
      </c>
      <c r="K437" s="86" t="s">
        <v>558</v>
      </c>
      <c r="L437" s="86" t="s">
        <v>94</v>
      </c>
    </row>
    <row r="438" spans="7:12">
      <c r="G438" s="86">
        <v>482</v>
      </c>
      <c r="H438" s="86" t="s">
        <v>91</v>
      </c>
      <c r="I438" s="86" t="s">
        <v>559</v>
      </c>
      <c r="J438" s="86" t="s">
        <v>557</v>
      </c>
      <c r="K438" s="86" t="s">
        <v>558</v>
      </c>
      <c r="L438" s="86" t="s">
        <v>94</v>
      </c>
    </row>
    <row r="439" spans="7:12">
      <c r="G439" s="86">
        <v>12599</v>
      </c>
      <c r="H439" s="86" t="s">
        <v>91</v>
      </c>
      <c r="I439" s="86" t="s">
        <v>561</v>
      </c>
      <c r="J439" s="86" t="s">
        <v>197</v>
      </c>
      <c r="K439" s="86" t="s">
        <v>198</v>
      </c>
      <c r="L439" s="86" t="s">
        <v>94</v>
      </c>
    </row>
    <row r="440" spans="7:12">
      <c r="G440" s="86">
        <v>13342</v>
      </c>
      <c r="H440" s="86" t="s">
        <v>91</v>
      </c>
      <c r="I440" s="86" t="s">
        <v>562</v>
      </c>
      <c r="J440" s="86" t="s">
        <v>197</v>
      </c>
      <c r="K440" s="86" t="s">
        <v>198</v>
      </c>
      <c r="L440" s="86" t="s">
        <v>94</v>
      </c>
    </row>
    <row r="441" spans="7:12">
      <c r="G441" s="86">
        <v>1348</v>
      </c>
      <c r="H441" s="86" t="s">
        <v>91</v>
      </c>
      <c r="I441" s="86" t="s">
        <v>563</v>
      </c>
      <c r="J441" s="86" t="s">
        <v>197</v>
      </c>
      <c r="K441" s="86" t="s">
        <v>198</v>
      </c>
      <c r="L441" s="86" t="s">
        <v>94</v>
      </c>
    </row>
    <row r="442" spans="7:12">
      <c r="G442" s="86">
        <v>456</v>
      </c>
      <c r="H442" s="86" t="s">
        <v>91</v>
      </c>
      <c r="I442" s="86" t="s">
        <v>564</v>
      </c>
      <c r="J442" s="86" t="s">
        <v>197</v>
      </c>
      <c r="K442" s="86" t="s">
        <v>198</v>
      </c>
      <c r="L442" s="86" t="s">
        <v>94</v>
      </c>
    </row>
    <row r="443" spans="7:12">
      <c r="G443" s="86">
        <v>1351</v>
      </c>
      <c r="H443" s="86" t="s">
        <v>91</v>
      </c>
      <c r="I443" s="86" t="s">
        <v>565</v>
      </c>
      <c r="J443" s="86" t="s">
        <v>197</v>
      </c>
      <c r="K443" s="86" t="s">
        <v>198</v>
      </c>
      <c r="L443" s="86" t="s">
        <v>94</v>
      </c>
    </row>
    <row r="444" spans="7:12">
      <c r="G444" s="86">
        <v>1534</v>
      </c>
      <c r="H444" s="86" t="s">
        <v>91</v>
      </c>
      <c r="I444" s="86" t="s">
        <v>566</v>
      </c>
      <c r="J444" s="86" t="s">
        <v>197</v>
      </c>
      <c r="K444" s="86" t="s">
        <v>198</v>
      </c>
      <c r="L444" s="86" t="s">
        <v>94</v>
      </c>
    </row>
    <row r="445" spans="7:12">
      <c r="G445" s="86">
        <v>2115</v>
      </c>
      <c r="H445" s="86" t="s">
        <v>91</v>
      </c>
      <c r="I445" s="86" t="s">
        <v>567</v>
      </c>
      <c r="J445" s="86" t="s">
        <v>197</v>
      </c>
      <c r="K445" s="86" t="s">
        <v>198</v>
      </c>
      <c r="L445" s="86" t="s">
        <v>94</v>
      </c>
    </row>
    <row r="446" spans="7:12">
      <c r="G446" s="86">
        <v>1350</v>
      </c>
      <c r="H446" s="86" t="s">
        <v>91</v>
      </c>
      <c r="I446" s="86" t="s">
        <v>568</v>
      </c>
      <c r="J446" s="86" t="s">
        <v>197</v>
      </c>
      <c r="K446" s="86" t="s">
        <v>198</v>
      </c>
      <c r="L446" s="86" t="s">
        <v>94</v>
      </c>
    </row>
    <row r="447" spans="7:12">
      <c r="G447" s="86">
        <v>13649</v>
      </c>
      <c r="H447" s="86" t="s">
        <v>91</v>
      </c>
      <c r="I447" s="86" t="s">
        <v>1187</v>
      </c>
      <c r="J447" s="86" t="s">
        <v>574</v>
      </c>
      <c r="K447" s="86" t="s">
        <v>575</v>
      </c>
      <c r="L447" s="86" t="s">
        <v>94</v>
      </c>
    </row>
    <row r="448" spans="7:12">
      <c r="G448" s="86">
        <v>438</v>
      </c>
      <c r="H448" s="86" t="s">
        <v>91</v>
      </c>
      <c r="I448" s="86" t="s">
        <v>576</v>
      </c>
      <c r="J448" s="86" t="s">
        <v>574</v>
      </c>
      <c r="K448" s="86" t="s">
        <v>575</v>
      </c>
      <c r="L448" s="86" t="s">
        <v>94</v>
      </c>
    </row>
    <row r="449" spans="7:12">
      <c r="G449" s="86">
        <v>1411</v>
      </c>
      <c r="H449" s="86" t="s">
        <v>91</v>
      </c>
      <c r="I449" s="86" t="s">
        <v>577</v>
      </c>
      <c r="J449" s="86" t="s">
        <v>574</v>
      </c>
      <c r="K449" s="86" t="s">
        <v>575</v>
      </c>
      <c r="L449" s="86" t="s">
        <v>94</v>
      </c>
    </row>
    <row r="450" spans="7:12">
      <c r="G450" s="86">
        <v>1410</v>
      </c>
      <c r="H450" s="86" t="s">
        <v>91</v>
      </c>
      <c r="I450" s="86" t="s">
        <v>573</v>
      </c>
      <c r="J450" s="86" t="s">
        <v>574</v>
      </c>
      <c r="K450" s="86" t="s">
        <v>575</v>
      </c>
      <c r="L450" s="86" t="s">
        <v>94</v>
      </c>
    </row>
    <row r="451" spans="7:12">
      <c r="G451" s="86">
        <v>9817</v>
      </c>
      <c r="H451" s="86" t="s">
        <v>91</v>
      </c>
      <c r="I451" s="86" t="s">
        <v>578</v>
      </c>
      <c r="J451" s="86" t="s">
        <v>294</v>
      </c>
      <c r="K451" s="86" t="s">
        <v>295</v>
      </c>
      <c r="L451" s="86" t="s">
        <v>94</v>
      </c>
    </row>
    <row r="452" spans="7:12">
      <c r="G452" s="86">
        <v>9818</v>
      </c>
      <c r="H452" s="86" t="s">
        <v>91</v>
      </c>
      <c r="I452" s="86" t="s">
        <v>579</v>
      </c>
      <c r="J452" s="86" t="s">
        <v>294</v>
      </c>
      <c r="K452" s="86" t="s">
        <v>295</v>
      </c>
      <c r="L452" s="86" t="s">
        <v>94</v>
      </c>
    </row>
    <row r="453" spans="7:12">
      <c r="G453" s="86">
        <v>7229</v>
      </c>
      <c r="H453" s="86" t="s">
        <v>91</v>
      </c>
      <c r="I453" s="86" t="s">
        <v>580</v>
      </c>
      <c r="J453" s="86" t="s">
        <v>294</v>
      </c>
      <c r="K453" s="86" t="s">
        <v>295</v>
      </c>
      <c r="L453" s="86" t="s">
        <v>94</v>
      </c>
    </row>
    <row r="454" spans="7:12">
      <c r="G454" s="86">
        <v>7228</v>
      </c>
      <c r="H454" s="86" t="s">
        <v>91</v>
      </c>
      <c r="I454" s="86" t="s">
        <v>581</v>
      </c>
      <c r="J454" s="86" t="s">
        <v>294</v>
      </c>
      <c r="K454" s="86" t="s">
        <v>295</v>
      </c>
      <c r="L454" s="86" t="s">
        <v>94</v>
      </c>
    </row>
    <row r="455" spans="7:12">
      <c r="G455" s="86">
        <v>423</v>
      </c>
      <c r="H455" s="86" t="s">
        <v>91</v>
      </c>
      <c r="I455" s="86" t="s">
        <v>582</v>
      </c>
      <c r="J455" s="86" t="s">
        <v>583</v>
      </c>
      <c r="K455" s="86" t="s">
        <v>584</v>
      </c>
      <c r="L455" s="86" t="s">
        <v>94</v>
      </c>
    </row>
    <row r="456" spans="7:12">
      <c r="G456" s="86">
        <v>420</v>
      </c>
      <c r="H456" s="86" t="s">
        <v>91</v>
      </c>
      <c r="I456" s="86" t="s">
        <v>588</v>
      </c>
      <c r="J456" s="86" t="s">
        <v>586</v>
      </c>
      <c r="K456" s="86" t="s">
        <v>587</v>
      </c>
      <c r="L456" s="86" t="s">
        <v>94</v>
      </c>
    </row>
    <row r="457" spans="7:12">
      <c r="G457" s="86">
        <v>1471</v>
      </c>
      <c r="H457" s="86" t="s">
        <v>91</v>
      </c>
      <c r="I457" s="86" t="s">
        <v>585</v>
      </c>
      <c r="J457" s="86" t="s">
        <v>586</v>
      </c>
      <c r="K457" s="86" t="s">
        <v>587</v>
      </c>
      <c r="L457" s="86" t="s">
        <v>94</v>
      </c>
    </row>
    <row r="458" spans="7:12">
      <c r="G458" s="86">
        <v>12435</v>
      </c>
      <c r="H458" s="86" t="s">
        <v>91</v>
      </c>
      <c r="I458" s="86" t="s">
        <v>589</v>
      </c>
      <c r="J458" s="86" t="s">
        <v>590</v>
      </c>
      <c r="K458" s="86" t="s">
        <v>591</v>
      </c>
      <c r="L458" s="86" t="s">
        <v>94</v>
      </c>
    </row>
    <row r="459" spans="7:12">
      <c r="G459" s="86">
        <v>12435</v>
      </c>
      <c r="H459" s="86" t="s">
        <v>91</v>
      </c>
      <c r="I459" s="86" t="s">
        <v>589</v>
      </c>
      <c r="J459" s="86" t="s">
        <v>590</v>
      </c>
      <c r="K459" s="86" t="s">
        <v>591</v>
      </c>
      <c r="L459" s="86" t="s">
        <v>94</v>
      </c>
    </row>
    <row r="460" spans="7:12">
      <c r="G460" s="86">
        <v>419</v>
      </c>
      <c r="H460" s="86" t="s">
        <v>91</v>
      </c>
      <c r="I460" s="86" t="s">
        <v>592</v>
      </c>
      <c r="J460" s="86" t="s">
        <v>590</v>
      </c>
      <c r="K460" s="86" t="s">
        <v>591</v>
      </c>
      <c r="L460" s="86" t="s">
        <v>94</v>
      </c>
    </row>
    <row r="461" spans="7:12">
      <c r="G461" s="86">
        <v>1472</v>
      </c>
      <c r="H461" s="86" t="s">
        <v>91</v>
      </c>
      <c r="I461" s="86" t="s">
        <v>593</v>
      </c>
      <c r="J461" s="86" t="s">
        <v>590</v>
      </c>
      <c r="K461" s="86" t="s">
        <v>591</v>
      </c>
      <c r="L461" s="86" t="s">
        <v>94</v>
      </c>
    </row>
    <row r="462" spans="7:12">
      <c r="G462" s="86">
        <v>419</v>
      </c>
      <c r="H462" s="86" t="s">
        <v>91</v>
      </c>
      <c r="I462" s="86" t="s">
        <v>592</v>
      </c>
      <c r="J462" s="86" t="s">
        <v>590</v>
      </c>
      <c r="K462" s="86" t="s">
        <v>591</v>
      </c>
      <c r="L462" s="86" t="s">
        <v>94</v>
      </c>
    </row>
    <row r="463" spans="7:12">
      <c r="G463" s="86">
        <v>1472</v>
      </c>
      <c r="H463" s="86" t="s">
        <v>91</v>
      </c>
      <c r="I463" s="86" t="s">
        <v>593</v>
      </c>
      <c r="J463" s="86" t="s">
        <v>590</v>
      </c>
      <c r="K463" s="86" t="s">
        <v>591</v>
      </c>
      <c r="L463" s="86" t="s">
        <v>94</v>
      </c>
    </row>
    <row r="464" spans="7:12">
      <c r="G464" s="86">
        <v>418</v>
      </c>
      <c r="H464" s="86" t="s">
        <v>91</v>
      </c>
      <c r="I464" s="86" t="s">
        <v>594</v>
      </c>
      <c r="J464" s="86" t="s">
        <v>595</v>
      </c>
      <c r="K464" s="86" t="s">
        <v>596</v>
      </c>
      <c r="L464" s="86" t="s">
        <v>94</v>
      </c>
    </row>
    <row r="465" spans="7:12">
      <c r="G465" s="86">
        <v>1456</v>
      </c>
      <c r="H465" s="86" t="s">
        <v>91</v>
      </c>
      <c r="I465" s="86" t="s">
        <v>597</v>
      </c>
      <c r="J465" s="86" t="s">
        <v>595</v>
      </c>
      <c r="K465" s="86" t="s">
        <v>596</v>
      </c>
      <c r="L465" s="86" t="s">
        <v>94</v>
      </c>
    </row>
    <row r="466" spans="7:12">
      <c r="G466" s="86">
        <v>13231</v>
      </c>
      <c r="H466" s="86" t="s">
        <v>91</v>
      </c>
      <c r="I466" s="86" t="s">
        <v>598</v>
      </c>
      <c r="J466" s="86" t="s">
        <v>599</v>
      </c>
      <c r="K466" s="86" t="s">
        <v>600</v>
      </c>
      <c r="L466" s="86" t="s">
        <v>94</v>
      </c>
    </row>
    <row r="467" spans="7:12">
      <c r="G467" s="86">
        <v>408</v>
      </c>
      <c r="H467" s="86" t="s">
        <v>91</v>
      </c>
      <c r="I467" s="86" t="s">
        <v>601</v>
      </c>
      <c r="J467" s="86" t="s">
        <v>599</v>
      </c>
      <c r="K467" s="86" t="s">
        <v>600</v>
      </c>
      <c r="L467" s="86" t="s">
        <v>94</v>
      </c>
    </row>
    <row r="468" spans="7:12">
      <c r="G468" s="86">
        <v>1258</v>
      </c>
      <c r="H468" s="86" t="s">
        <v>91</v>
      </c>
      <c r="I468" s="86" t="s">
        <v>602</v>
      </c>
      <c r="J468" s="86" t="s">
        <v>599</v>
      </c>
      <c r="K468" s="86" t="s">
        <v>600</v>
      </c>
      <c r="L468" s="86" t="s">
        <v>94</v>
      </c>
    </row>
    <row r="469" spans="7:12">
      <c r="G469" s="86">
        <v>1257</v>
      </c>
      <c r="H469" s="86" t="s">
        <v>91</v>
      </c>
      <c r="I469" s="86" t="s">
        <v>603</v>
      </c>
      <c r="J469" s="86" t="s">
        <v>599</v>
      </c>
      <c r="K469" s="86" t="s">
        <v>600</v>
      </c>
      <c r="L469" s="86" t="s">
        <v>94</v>
      </c>
    </row>
    <row r="470" spans="7:12">
      <c r="G470" s="86">
        <v>964</v>
      </c>
      <c r="H470" s="86" t="s">
        <v>91</v>
      </c>
      <c r="I470" s="86" t="s">
        <v>1188</v>
      </c>
      <c r="J470" s="86" t="s">
        <v>1038</v>
      </c>
      <c r="K470" s="86" t="s">
        <v>126</v>
      </c>
      <c r="L470" s="86" t="s">
        <v>94</v>
      </c>
    </row>
    <row r="471" spans="7:12">
      <c r="G471" s="86">
        <v>968</v>
      </c>
      <c r="H471" s="86" t="s">
        <v>91</v>
      </c>
      <c r="I471" s="86" t="s">
        <v>1189</v>
      </c>
      <c r="J471" s="86" t="s">
        <v>1038</v>
      </c>
      <c r="K471" s="86" t="s">
        <v>126</v>
      </c>
      <c r="L471" s="86" t="s">
        <v>94</v>
      </c>
    </row>
    <row r="472" spans="7:12">
      <c r="G472" s="86">
        <v>1100</v>
      </c>
      <c r="H472" s="86" t="s">
        <v>91</v>
      </c>
      <c r="I472" s="86" t="s">
        <v>1190</v>
      </c>
      <c r="J472" s="86" t="s">
        <v>1038</v>
      </c>
      <c r="K472" s="86" t="s">
        <v>126</v>
      </c>
      <c r="L472" s="86" t="s">
        <v>94</v>
      </c>
    </row>
    <row r="473" spans="7:12">
      <c r="G473" s="86">
        <v>1190</v>
      </c>
      <c r="H473" s="86" t="s">
        <v>91</v>
      </c>
      <c r="I473" s="86" t="s">
        <v>1191</v>
      </c>
      <c r="J473" s="86" t="s">
        <v>1038</v>
      </c>
      <c r="K473" s="86" t="s">
        <v>126</v>
      </c>
      <c r="L473" s="86" t="s">
        <v>94</v>
      </c>
    </row>
    <row r="474" spans="7:12">
      <c r="G474" s="86">
        <v>2058</v>
      </c>
      <c r="H474" s="86" t="s">
        <v>91</v>
      </c>
      <c r="I474" s="86" t="s">
        <v>1192</v>
      </c>
      <c r="J474" s="86" t="s">
        <v>1038</v>
      </c>
      <c r="K474" s="86" t="s">
        <v>126</v>
      </c>
      <c r="L474" s="86" t="s">
        <v>94</v>
      </c>
    </row>
    <row r="475" spans="7:12">
      <c r="G475" s="86">
        <v>8629</v>
      </c>
      <c r="H475" s="86" t="s">
        <v>91</v>
      </c>
      <c r="I475" s="86" t="s">
        <v>1193</v>
      </c>
      <c r="J475" s="86" t="s">
        <v>1038</v>
      </c>
      <c r="K475" s="86" t="s">
        <v>126</v>
      </c>
      <c r="L475" s="86" t="s">
        <v>94</v>
      </c>
    </row>
    <row r="476" spans="7:12">
      <c r="G476" s="86">
        <v>9528</v>
      </c>
      <c r="H476" s="86" t="s">
        <v>91</v>
      </c>
      <c r="I476" s="86" t="s">
        <v>1194</v>
      </c>
      <c r="J476" s="86" t="s">
        <v>1038</v>
      </c>
      <c r="K476" s="86" t="s">
        <v>126</v>
      </c>
      <c r="L476" s="86" t="s">
        <v>94</v>
      </c>
    </row>
    <row r="477" spans="7:12">
      <c r="G477" s="86">
        <v>13264</v>
      </c>
      <c r="H477" s="86" t="s">
        <v>91</v>
      </c>
      <c r="I477" s="86" t="s">
        <v>1195</v>
      </c>
      <c r="J477" s="86" t="s">
        <v>1038</v>
      </c>
      <c r="K477" s="86" t="s">
        <v>126</v>
      </c>
      <c r="L477" s="86" t="s">
        <v>94</v>
      </c>
    </row>
    <row r="478" spans="7:12">
      <c r="G478" s="86">
        <v>686</v>
      </c>
      <c r="H478" s="86" t="s">
        <v>91</v>
      </c>
      <c r="I478" s="86" t="s">
        <v>1196</v>
      </c>
      <c r="J478" s="86" t="s">
        <v>1038</v>
      </c>
      <c r="K478" s="86" t="s">
        <v>126</v>
      </c>
      <c r="L478" s="86" t="s">
        <v>94</v>
      </c>
    </row>
    <row r="479" spans="7:12">
      <c r="G479" s="86">
        <v>715</v>
      </c>
      <c r="H479" s="86" t="s">
        <v>91</v>
      </c>
      <c r="I479" s="86" t="s">
        <v>1197</v>
      </c>
      <c r="J479" s="86" t="s">
        <v>1038</v>
      </c>
      <c r="K479" s="86" t="s">
        <v>126</v>
      </c>
      <c r="L479" s="86" t="s">
        <v>94</v>
      </c>
    </row>
    <row r="480" spans="7:12">
      <c r="G480" s="86">
        <v>716</v>
      </c>
      <c r="H480" s="86" t="s">
        <v>91</v>
      </c>
      <c r="I480" s="86" t="s">
        <v>1198</v>
      </c>
      <c r="J480" s="86" t="s">
        <v>1038</v>
      </c>
      <c r="K480" s="86" t="s">
        <v>126</v>
      </c>
      <c r="L480" s="86" t="s">
        <v>94</v>
      </c>
    </row>
    <row r="481" spans="7:12">
      <c r="G481" s="86">
        <v>394</v>
      </c>
      <c r="H481" s="86" t="s">
        <v>91</v>
      </c>
      <c r="I481" s="86" t="s">
        <v>604</v>
      </c>
      <c r="J481" s="86" t="s">
        <v>605</v>
      </c>
      <c r="K481" s="86" t="s">
        <v>606</v>
      </c>
      <c r="L481" s="86" t="s">
        <v>94</v>
      </c>
    </row>
    <row r="482" spans="7:12">
      <c r="G482" s="86">
        <v>1316</v>
      </c>
      <c r="H482" s="86" t="s">
        <v>91</v>
      </c>
      <c r="I482" s="86" t="s">
        <v>607</v>
      </c>
      <c r="J482" s="86" t="s">
        <v>608</v>
      </c>
      <c r="K482" s="86" t="s">
        <v>609</v>
      </c>
      <c r="L482" s="86" t="s">
        <v>94</v>
      </c>
    </row>
    <row r="483" spans="7:12">
      <c r="G483" s="86">
        <v>1317</v>
      </c>
      <c r="H483" s="86" t="s">
        <v>91</v>
      </c>
      <c r="I483" s="86" t="s">
        <v>610</v>
      </c>
      <c r="J483" s="86" t="s">
        <v>608</v>
      </c>
      <c r="K483" s="86" t="s">
        <v>609</v>
      </c>
      <c r="L483" s="86" t="s">
        <v>94</v>
      </c>
    </row>
    <row r="484" spans="7:12">
      <c r="G484" s="86">
        <v>392</v>
      </c>
      <c r="H484" s="86" t="s">
        <v>91</v>
      </c>
      <c r="I484" s="86" t="s">
        <v>611</v>
      </c>
      <c r="J484" s="86" t="s">
        <v>608</v>
      </c>
      <c r="K484" s="86" t="s">
        <v>609</v>
      </c>
      <c r="L484" s="86" t="s">
        <v>94</v>
      </c>
    </row>
    <row r="485" spans="7:12">
      <c r="G485" s="86">
        <v>8891</v>
      </c>
      <c r="H485" s="86" t="s">
        <v>91</v>
      </c>
      <c r="I485" s="86" t="s">
        <v>612</v>
      </c>
      <c r="J485" s="86" t="s">
        <v>608</v>
      </c>
      <c r="K485" s="86" t="s">
        <v>609</v>
      </c>
      <c r="L485" s="86" t="s">
        <v>94</v>
      </c>
    </row>
    <row r="486" spans="7:12">
      <c r="G486" s="86">
        <v>1430</v>
      </c>
      <c r="H486" s="86" t="s">
        <v>91</v>
      </c>
      <c r="I486" s="86" t="s">
        <v>613</v>
      </c>
      <c r="J486" s="86" t="s">
        <v>608</v>
      </c>
      <c r="K486" s="86" t="s">
        <v>609</v>
      </c>
      <c r="L486" s="86" t="s">
        <v>94</v>
      </c>
    </row>
    <row r="487" spans="7:12">
      <c r="G487" s="86">
        <v>383</v>
      </c>
      <c r="H487" s="86" t="s">
        <v>91</v>
      </c>
      <c r="I487" s="86" t="s">
        <v>614</v>
      </c>
      <c r="J487" s="86" t="s">
        <v>615</v>
      </c>
      <c r="K487" s="86" t="s">
        <v>616</v>
      </c>
      <c r="L487" s="86" t="s">
        <v>94</v>
      </c>
    </row>
    <row r="488" spans="7:12">
      <c r="G488" s="86">
        <v>1404</v>
      </c>
      <c r="H488" s="86" t="s">
        <v>91</v>
      </c>
      <c r="I488" s="86" t="s">
        <v>617</v>
      </c>
      <c r="J488" s="86" t="s">
        <v>618</v>
      </c>
      <c r="K488" s="86" t="s">
        <v>619</v>
      </c>
      <c r="L488" s="86" t="s">
        <v>94</v>
      </c>
    </row>
    <row r="489" spans="7:12">
      <c r="G489" s="86">
        <v>9479</v>
      </c>
      <c r="H489" s="86" t="s">
        <v>91</v>
      </c>
      <c r="I489" s="86" t="s">
        <v>620</v>
      </c>
      <c r="J489" s="86" t="s">
        <v>618</v>
      </c>
      <c r="K489" s="86" t="s">
        <v>619</v>
      </c>
      <c r="L489" s="86" t="s">
        <v>94</v>
      </c>
    </row>
    <row r="490" spans="7:12">
      <c r="G490" s="86">
        <v>382</v>
      </c>
      <c r="H490" s="86" t="s">
        <v>91</v>
      </c>
      <c r="I490" s="86" t="s">
        <v>621</v>
      </c>
      <c r="J490" s="86" t="s">
        <v>618</v>
      </c>
      <c r="K490" s="86" t="s">
        <v>619</v>
      </c>
      <c r="L490" s="86" t="s">
        <v>94</v>
      </c>
    </row>
    <row r="491" spans="7:12">
      <c r="G491" s="86">
        <v>11414</v>
      </c>
      <c r="H491" s="86" t="s">
        <v>91</v>
      </c>
      <c r="I491" s="86" t="s">
        <v>622</v>
      </c>
      <c r="J491" s="86" t="s">
        <v>618</v>
      </c>
      <c r="K491" s="86" t="s">
        <v>619</v>
      </c>
      <c r="L491" s="86" t="s">
        <v>94</v>
      </c>
    </row>
    <row r="492" spans="7:12">
      <c r="G492" s="86">
        <v>7635</v>
      </c>
      <c r="H492" s="86" t="s">
        <v>91</v>
      </c>
      <c r="I492" s="86" t="s">
        <v>623</v>
      </c>
      <c r="J492" s="86" t="s">
        <v>618</v>
      </c>
      <c r="K492" s="86" t="s">
        <v>619</v>
      </c>
      <c r="L492" s="86" t="s">
        <v>94</v>
      </c>
    </row>
    <row r="493" spans="7:12">
      <c r="G493" s="86">
        <v>378</v>
      </c>
      <c r="H493" s="86" t="s">
        <v>91</v>
      </c>
      <c r="I493" s="86" t="s">
        <v>624</v>
      </c>
      <c r="J493" s="86" t="s">
        <v>625</v>
      </c>
      <c r="K493" s="86" t="s">
        <v>626</v>
      </c>
      <c r="L493" s="86" t="s">
        <v>94</v>
      </c>
    </row>
    <row r="494" spans="7:12">
      <c r="G494" s="86">
        <v>1433</v>
      </c>
      <c r="H494" s="86" t="s">
        <v>91</v>
      </c>
      <c r="I494" s="86" t="s">
        <v>627</v>
      </c>
      <c r="J494" s="86" t="s">
        <v>625</v>
      </c>
      <c r="K494" s="86" t="s">
        <v>626</v>
      </c>
      <c r="L494" s="86" t="s">
        <v>94</v>
      </c>
    </row>
    <row r="495" spans="7:12">
      <c r="G495" s="86">
        <v>9892</v>
      </c>
      <c r="H495" s="86" t="s">
        <v>91</v>
      </c>
      <c r="I495" s="86" t="s">
        <v>630</v>
      </c>
      <c r="J495" s="86" t="s">
        <v>628</v>
      </c>
      <c r="K495" s="86" t="s">
        <v>629</v>
      </c>
      <c r="L495" s="86" t="s">
        <v>94</v>
      </c>
    </row>
    <row r="496" spans="7:12">
      <c r="G496" s="86">
        <v>9893</v>
      </c>
      <c r="H496" s="86" t="s">
        <v>91</v>
      </c>
      <c r="I496" s="86" t="s">
        <v>631</v>
      </c>
      <c r="J496" s="86" t="s">
        <v>628</v>
      </c>
      <c r="K496" s="86" t="s">
        <v>629</v>
      </c>
      <c r="L496" s="86" t="s">
        <v>94</v>
      </c>
    </row>
    <row r="497" spans="7:12">
      <c r="G497" s="86">
        <v>9625</v>
      </c>
      <c r="H497" s="86" t="s">
        <v>91</v>
      </c>
      <c r="I497" s="86" t="s">
        <v>632</v>
      </c>
      <c r="J497" s="86" t="s">
        <v>628</v>
      </c>
      <c r="K497" s="86" t="s">
        <v>629</v>
      </c>
      <c r="L497" s="86" t="s">
        <v>94</v>
      </c>
    </row>
    <row r="498" spans="7:12">
      <c r="G498" s="86">
        <v>372</v>
      </c>
      <c r="H498" s="86" t="s">
        <v>91</v>
      </c>
      <c r="I498" s="86" t="s">
        <v>633</v>
      </c>
      <c r="J498" s="86" t="s">
        <v>503</v>
      </c>
      <c r="K498" s="86" t="s">
        <v>504</v>
      </c>
      <c r="L498" s="86" t="s">
        <v>94</v>
      </c>
    </row>
    <row r="499" spans="7:12">
      <c r="G499" s="86">
        <v>13188</v>
      </c>
      <c r="H499" s="86" t="s">
        <v>91</v>
      </c>
      <c r="I499" s="86" t="s">
        <v>634</v>
      </c>
      <c r="J499" s="86" t="s">
        <v>503</v>
      </c>
      <c r="K499" s="86" t="s">
        <v>504</v>
      </c>
      <c r="L499" s="86" t="s">
        <v>94</v>
      </c>
    </row>
    <row r="500" spans="7:12">
      <c r="G500" s="86">
        <v>1438</v>
      </c>
      <c r="H500" s="86" t="s">
        <v>91</v>
      </c>
      <c r="I500" s="86" t="s">
        <v>635</v>
      </c>
      <c r="J500" s="86" t="s">
        <v>636</v>
      </c>
      <c r="K500" s="86" t="s">
        <v>637</v>
      </c>
      <c r="L500" s="86" t="s">
        <v>94</v>
      </c>
    </row>
    <row r="501" spans="7:12">
      <c r="G501" s="86">
        <v>9783</v>
      </c>
      <c r="H501" s="86" t="s">
        <v>91</v>
      </c>
      <c r="I501" s="86" t="s">
        <v>638</v>
      </c>
      <c r="J501" s="86" t="s">
        <v>636</v>
      </c>
      <c r="K501" s="86" t="s">
        <v>637</v>
      </c>
      <c r="L501" s="86" t="s">
        <v>94</v>
      </c>
    </row>
    <row r="502" spans="7:12">
      <c r="G502" s="86">
        <v>9785</v>
      </c>
      <c r="H502" s="86" t="s">
        <v>91</v>
      </c>
      <c r="I502" s="86" t="s">
        <v>639</v>
      </c>
      <c r="J502" s="86" t="s">
        <v>636</v>
      </c>
      <c r="K502" s="86" t="s">
        <v>637</v>
      </c>
      <c r="L502" s="86" t="s">
        <v>94</v>
      </c>
    </row>
    <row r="503" spans="7:12">
      <c r="G503" s="86">
        <v>9784</v>
      </c>
      <c r="H503" s="86" t="s">
        <v>91</v>
      </c>
      <c r="I503" s="86" t="s">
        <v>640</v>
      </c>
      <c r="J503" s="86" t="s">
        <v>636</v>
      </c>
      <c r="K503" s="86" t="s">
        <v>637</v>
      </c>
      <c r="L503" s="86" t="s">
        <v>94</v>
      </c>
    </row>
    <row r="504" spans="7:12">
      <c r="G504" s="86">
        <v>7218</v>
      </c>
      <c r="H504" s="86" t="s">
        <v>91</v>
      </c>
      <c r="I504" s="86" t="s">
        <v>641</v>
      </c>
      <c r="J504" s="86" t="s">
        <v>642</v>
      </c>
      <c r="K504" s="86" t="s">
        <v>643</v>
      </c>
      <c r="L504" s="86" t="s">
        <v>94</v>
      </c>
    </row>
    <row r="505" spans="7:12">
      <c r="G505" s="86">
        <v>7220</v>
      </c>
      <c r="H505" s="86" t="s">
        <v>91</v>
      </c>
      <c r="I505" s="86" t="s">
        <v>644</v>
      </c>
      <c r="J505" s="86" t="s">
        <v>642</v>
      </c>
      <c r="K505" s="86" t="s">
        <v>643</v>
      </c>
      <c r="L505" s="86" t="s">
        <v>94</v>
      </c>
    </row>
    <row r="506" spans="7:12">
      <c r="G506" s="86">
        <v>7219</v>
      </c>
      <c r="H506" s="86" t="s">
        <v>91</v>
      </c>
      <c r="I506" s="86" t="s">
        <v>645</v>
      </c>
      <c r="J506" s="86" t="s">
        <v>642</v>
      </c>
      <c r="K506" s="86" t="s">
        <v>643</v>
      </c>
      <c r="L506" s="86" t="s">
        <v>94</v>
      </c>
    </row>
    <row r="507" spans="7:12">
      <c r="G507" s="86">
        <v>1405</v>
      </c>
      <c r="H507" s="86" t="s">
        <v>91</v>
      </c>
      <c r="I507" s="86" t="s">
        <v>646</v>
      </c>
      <c r="J507" s="86" t="s">
        <v>647</v>
      </c>
      <c r="K507" s="86" t="s">
        <v>648</v>
      </c>
      <c r="L507" s="86" t="s">
        <v>94</v>
      </c>
    </row>
    <row r="508" spans="7:12">
      <c r="G508" s="86">
        <v>1477</v>
      </c>
      <c r="H508" s="86" t="s">
        <v>91</v>
      </c>
      <c r="I508" s="86" t="s">
        <v>649</v>
      </c>
      <c r="J508" s="86" t="s">
        <v>647</v>
      </c>
      <c r="K508" s="86" t="s">
        <v>648</v>
      </c>
      <c r="L508" s="86" t="s">
        <v>94</v>
      </c>
    </row>
    <row r="509" spans="7:12">
      <c r="G509" s="86">
        <v>9963</v>
      </c>
      <c r="H509" s="86" t="s">
        <v>91</v>
      </c>
      <c r="I509" s="86" t="s">
        <v>650</v>
      </c>
      <c r="J509" s="86" t="s">
        <v>647</v>
      </c>
      <c r="K509" s="86" t="s">
        <v>648</v>
      </c>
      <c r="L509" s="86" t="s">
        <v>94</v>
      </c>
    </row>
    <row r="510" spans="7:12">
      <c r="G510" s="86">
        <v>9964</v>
      </c>
      <c r="H510" s="86" t="s">
        <v>91</v>
      </c>
      <c r="I510" s="86" t="s">
        <v>651</v>
      </c>
      <c r="J510" s="86" t="s">
        <v>647</v>
      </c>
      <c r="K510" s="86" t="s">
        <v>648</v>
      </c>
      <c r="L510" s="86" t="s">
        <v>94</v>
      </c>
    </row>
    <row r="511" spans="7:12">
      <c r="G511" s="86">
        <v>9962</v>
      </c>
      <c r="H511" s="86" t="s">
        <v>91</v>
      </c>
      <c r="I511" s="86" t="s">
        <v>652</v>
      </c>
      <c r="J511" s="86" t="s">
        <v>647</v>
      </c>
      <c r="K511" s="86" t="s">
        <v>648</v>
      </c>
      <c r="L511" s="86" t="s">
        <v>94</v>
      </c>
    </row>
    <row r="512" spans="7:12">
      <c r="G512" s="86">
        <v>317</v>
      </c>
      <c r="H512" s="86" t="s">
        <v>91</v>
      </c>
      <c r="I512" s="86" t="s">
        <v>653</v>
      </c>
      <c r="J512" s="86" t="s">
        <v>653</v>
      </c>
      <c r="K512" s="86"/>
      <c r="L512" s="86" t="s">
        <v>94</v>
      </c>
    </row>
    <row r="513" spans="7:12">
      <c r="G513" s="86">
        <v>7209</v>
      </c>
      <c r="H513" s="86" t="s">
        <v>91</v>
      </c>
      <c r="I513" s="86" t="s">
        <v>656</v>
      </c>
      <c r="J513" s="86" t="s">
        <v>654</v>
      </c>
      <c r="K513" s="86" t="s">
        <v>655</v>
      </c>
      <c r="L513" s="86" t="s">
        <v>94</v>
      </c>
    </row>
    <row r="514" spans="7:12">
      <c r="G514" s="86">
        <v>7211</v>
      </c>
      <c r="H514" s="86" t="s">
        <v>91</v>
      </c>
      <c r="I514" s="86" t="s">
        <v>657</v>
      </c>
      <c r="J514" s="86" t="s">
        <v>654</v>
      </c>
      <c r="K514" s="86" t="s">
        <v>655</v>
      </c>
      <c r="L514" s="86" t="s">
        <v>94</v>
      </c>
    </row>
    <row r="515" spans="7:12">
      <c r="G515" s="86">
        <v>7210</v>
      </c>
      <c r="H515" s="86" t="s">
        <v>91</v>
      </c>
      <c r="I515" s="86" t="s">
        <v>658</v>
      </c>
      <c r="J515" s="86" t="s">
        <v>654</v>
      </c>
      <c r="K515" s="86" t="s">
        <v>655</v>
      </c>
      <c r="L515" s="86" t="s">
        <v>94</v>
      </c>
    </row>
    <row r="516" spans="7:12">
      <c r="G516" s="86">
        <v>1385</v>
      </c>
      <c r="H516" s="86" t="s">
        <v>91</v>
      </c>
      <c r="I516" s="86" t="s">
        <v>661</v>
      </c>
      <c r="J516" s="86" t="s">
        <v>659</v>
      </c>
      <c r="K516" s="86" t="s">
        <v>660</v>
      </c>
      <c r="L516" s="86" t="s">
        <v>94</v>
      </c>
    </row>
    <row r="517" spans="7:12">
      <c r="G517" s="86">
        <v>1262</v>
      </c>
      <c r="H517" s="86" t="s">
        <v>91</v>
      </c>
      <c r="I517" s="86" t="s">
        <v>662</v>
      </c>
      <c r="J517" s="86" t="s">
        <v>659</v>
      </c>
      <c r="K517" s="86" t="s">
        <v>660</v>
      </c>
      <c r="L517" s="86" t="s">
        <v>94</v>
      </c>
    </row>
    <row r="518" spans="7:12">
      <c r="G518" s="86">
        <v>299</v>
      </c>
      <c r="H518" s="86" t="s">
        <v>91</v>
      </c>
      <c r="I518" s="86" t="s">
        <v>663</v>
      </c>
      <c r="J518" s="86" t="s">
        <v>659</v>
      </c>
      <c r="K518" s="86" t="s">
        <v>660</v>
      </c>
      <c r="L518" s="86" t="s">
        <v>94</v>
      </c>
    </row>
    <row r="519" spans="7:12">
      <c r="G519" s="86">
        <v>9920</v>
      </c>
      <c r="H519" s="86" t="s">
        <v>91</v>
      </c>
      <c r="I519" s="86" t="s">
        <v>664</v>
      </c>
      <c r="J519" s="86" t="s">
        <v>665</v>
      </c>
      <c r="K519" s="86" t="s">
        <v>666</v>
      </c>
      <c r="L519" s="86" t="s">
        <v>94</v>
      </c>
    </row>
    <row r="520" spans="7:12">
      <c r="G520" s="86">
        <v>9921</v>
      </c>
      <c r="H520" s="86" t="s">
        <v>91</v>
      </c>
      <c r="I520" s="86" t="s">
        <v>667</v>
      </c>
      <c r="J520" s="86" t="s">
        <v>665</v>
      </c>
      <c r="K520" s="86" t="s">
        <v>666</v>
      </c>
      <c r="L520" s="86" t="s">
        <v>94</v>
      </c>
    </row>
    <row r="521" spans="7:12">
      <c r="G521" s="86">
        <v>9922</v>
      </c>
      <c r="H521" s="86" t="s">
        <v>91</v>
      </c>
      <c r="I521" s="86" t="s">
        <v>668</v>
      </c>
      <c r="J521" s="86" t="s">
        <v>665</v>
      </c>
      <c r="K521" s="86" t="s">
        <v>666</v>
      </c>
      <c r="L521" s="86" t="s">
        <v>94</v>
      </c>
    </row>
    <row r="522" spans="7:12">
      <c r="G522" s="86">
        <v>295</v>
      </c>
      <c r="H522" s="86" t="s">
        <v>91</v>
      </c>
      <c r="I522" s="86" t="s">
        <v>669</v>
      </c>
      <c r="J522" s="86" t="s">
        <v>670</v>
      </c>
      <c r="K522" s="86" t="s">
        <v>671</v>
      </c>
      <c r="L522" s="86" t="s">
        <v>94</v>
      </c>
    </row>
    <row r="523" spans="7:12">
      <c r="G523" s="86">
        <v>294</v>
      </c>
      <c r="H523" s="86" t="s">
        <v>91</v>
      </c>
      <c r="I523" s="86" t="s">
        <v>672</v>
      </c>
      <c r="J523" s="86" t="s">
        <v>673</v>
      </c>
      <c r="K523" s="86" t="s">
        <v>674</v>
      </c>
      <c r="L523" s="86" t="s">
        <v>94</v>
      </c>
    </row>
    <row r="524" spans="7:12">
      <c r="G524" s="86">
        <v>1820</v>
      </c>
      <c r="H524" s="86" t="s">
        <v>91</v>
      </c>
      <c r="I524" s="86" t="s">
        <v>675</v>
      </c>
      <c r="J524" s="86" t="s">
        <v>676</v>
      </c>
      <c r="K524" s="86" t="s">
        <v>677</v>
      </c>
      <c r="L524" s="86" t="s">
        <v>94</v>
      </c>
    </row>
    <row r="525" spans="7:12">
      <c r="G525" s="86">
        <v>293</v>
      </c>
      <c r="H525" s="86" t="s">
        <v>91</v>
      </c>
      <c r="I525" s="86" t="s">
        <v>678</v>
      </c>
      <c r="J525" s="86" t="s">
        <v>676</v>
      </c>
      <c r="K525" s="86" t="s">
        <v>677</v>
      </c>
      <c r="L525" s="86" t="s">
        <v>94</v>
      </c>
    </row>
    <row r="526" spans="7:12">
      <c r="G526" s="86">
        <v>1821</v>
      </c>
      <c r="H526" s="86" t="s">
        <v>91</v>
      </c>
      <c r="I526" s="86" t="s">
        <v>679</v>
      </c>
      <c r="J526" s="86" t="s">
        <v>676</v>
      </c>
      <c r="K526" s="86" t="s">
        <v>677</v>
      </c>
      <c r="L526" s="86" t="s">
        <v>94</v>
      </c>
    </row>
    <row r="527" spans="7:12">
      <c r="G527" s="86">
        <v>292</v>
      </c>
      <c r="H527" s="86" t="s">
        <v>91</v>
      </c>
      <c r="I527" s="86" t="s">
        <v>680</v>
      </c>
      <c r="J527" s="86" t="s">
        <v>681</v>
      </c>
      <c r="K527" s="86" t="s">
        <v>682</v>
      </c>
      <c r="L527" s="86" t="s">
        <v>94</v>
      </c>
    </row>
    <row r="528" spans="7:12">
      <c r="G528" s="86">
        <v>1455</v>
      </c>
      <c r="H528" s="86" t="s">
        <v>91</v>
      </c>
      <c r="I528" s="86" t="s">
        <v>683</v>
      </c>
      <c r="J528" s="86" t="s">
        <v>681</v>
      </c>
      <c r="K528" s="86" t="s">
        <v>682</v>
      </c>
      <c r="L528" s="86" t="s">
        <v>94</v>
      </c>
    </row>
    <row r="529" spans="7:12">
      <c r="G529" s="86">
        <v>1454</v>
      </c>
      <c r="H529" s="86" t="s">
        <v>91</v>
      </c>
      <c r="I529" s="86" t="s">
        <v>684</v>
      </c>
      <c r="J529" s="86" t="s">
        <v>681</v>
      </c>
      <c r="K529" s="86" t="s">
        <v>682</v>
      </c>
      <c r="L529" s="86" t="s">
        <v>94</v>
      </c>
    </row>
    <row r="530" spans="7:12">
      <c r="G530" s="86">
        <v>290</v>
      </c>
      <c r="H530" s="86" t="s">
        <v>91</v>
      </c>
      <c r="I530" s="86" t="s">
        <v>685</v>
      </c>
      <c r="J530" s="86" t="s">
        <v>686</v>
      </c>
      <c r="K530" s="86" t="s">
        <v>687</v>
      </c>
      <c r="L530" s="86" t="s">
        <v>94</v>
      </c>
    </row>
    <row r="531" spans="7:12">
      <c r="G531" s="86">
        <v>1384</v>
      </c>
      <c r="H531" s="86" t="s">
        <v>91</v>
      </c>
      <c r="I531" s="86" t="s">
        <v>688</v>
      </c>
      <c r="J531" s="86" t="s">
        <v>686</v>
      </c>
      <c r="K531" s="86" t="s">
        <v>687</v>
      </c>
      <c r="L531" s="86" t="s">
        <v>94</v>
      </c>
    </row>
    <row r="532" spans="7:12">
      <c r="G532" s="86">
        <v>1318</v>
      </c>
      <c r="H532" s="86" t="s">
        <v>91</v>
      </c>
      <c r="I532" s="86" t="s">
        <v>689</v>
      </c>
      <c r="J532" s="86" t="s">
        <v>686</v>
      </c>
      <c r="K532" s="86" t="s">
        <v>687</v>
      </c>
      <c r="L532" s="86" t="s">
        <v>94</v>
      </c>
    </row>
    <row r="533" spans="7:12">
      <c r="G533" s="86">
        <v>289</v>
      </c>
      <c r="H533" s="86" t="s">
        <v>91</v>
      </c>
      <c r="I533" s="86" t="s">
        <v>690</v>
      </c>
      <c r="J533" s="86" t="s">
        <v>109</v>
      </c>
      <c r="K533" s="86" t="s">
        <v>110</v>
      </c>
      <c r="L533" s="86" t="s">
        <v>94</v>
      </c>
    </row>
    <row r="534" spans="7:12">
      <c r="G534" s="86">
        <v>288</v>
      </c>
      <c r="H534" s="86" t="s">
        <v>91</v>
      </c>
      <c r="I534" s="86" t="s">
        <v>691</v>
      </c>
      <c r="J534" s="86" t="s">
        <v>692</v>
      </c>
      <c r="K534" s="86" t="s">
        <v>693</v>
      </c>
      <c r="L534" s="86" t="s">
        <v>94</v>
      </c>
    </row>
    <row r="535" spans="7:12">
      <c r="G535" s="86">
        <v>1452</v>
      </c>
      <c r="H535" s="86" t="s">
        <v>91</v>
      </c>
      <c r="I535" s="86" t="s">
        <v>694</v>
      </c>
      <c r="J535" s="86" t="s">
        <v>692</v>
      </c>
      <c r="K535" s="86" t="s">
        <v>693</v>
      </c>
      <c r="L535" s="86" t="s">
        <v>94</v>
      </c>
    </row>
    <row r="536" spans="7:12">
      <c r="G536" s="86">
        <v>1451</v>
      </c>
      <c r="H536" s="86" t="s">
        <v>91</v>
      </c>
      <c r="I536" s="86" t="s">
        <v>695</v>
      </c>
      <c r="J536" s="86" t="s">
        <v>692</v>
      </c>
      <c r="K536" s="86" t="s">
        <v>693</v>
      </c>
      <c r="L536" s="86" t="s">
        <v>94</v>
      </c>
    </row>
    <row r="537" spans="7:12">
      <c r="G537" s="86">
        <v>9802</v>
      </c>
      <c r="H537" s="86" t="s">
        <v>91</v>
      </c>
      <c r="I537" s="86" t="s">
        <v>696</v>
      </c>
      <c r="J537" s="86" t="s">
        <v>697</v>
      </c>
      <c r="K537" s="86" t="s">
        <v>698</v>
      </c>
      <c r="L537" s="86" t="s">
        <v>94</v>
      </c>
    </row>
    <row r="538" spans="7:12">
      <c r="G538" s="86">
        <v>9803</v>
      </c>
      <c r="H538" s="86" t="s">
        <v>91</v>
      </c>
      <c r="I538" s="86" t="s">
        <v>699</v>
      </c>
      <c r="J538" s="86" t="s">
        <v>697</v>
      </c>
      <c r="K538" s="86" t="s">
        <v>698</v>
      </c>
      <c r="L538" s="86" t="s">
        <v>94</v>
      </c>
    </row>
    <row r="539" spans="7:12">
      <c r="G539" s="86">
        <v>286</v>
      </c>
      <c r="H539" s="86" t="s">
        <v>91</v>
      </c>
      <c r="I539" s="86" t="s">
        <v>700</v>
      </c>
      <c r="J539" s="86" t="s">
        <v>697</v>
      </c>
      <c r="K539" s="86" t="s">
        <v>698</v>
      </c>
      <c r="L539" s="86" t="s">
        <v>94</v>
      </c>
    </row>
    <row r="540" spans="7:12">
      <c r="G540" s="86">
        <v>1446</v>
      </c>
      <c r="H540" s="86" t="s">
        <v>91</v>
      </c>
      <c r="I540" s="86" t="s">
        <v>701</v>
      </c>
      <c r="J540" s="86" t="s">
        <v>697</v>
      </c>
      <c r="K540" s="86" t="s">
        <v>698</v>
      </c>
      <c r="L540" s="86" t="s">
        <v>94</v>
      </c>
    </row>
    <row r="541" spans="7:12">
      <c r="G541" s="86">
        <v>1445</v>
      </c>
      <c r="H541" s="86" t="s">
        <v>91</v>
      </c>
      <c r="I541" s="86" t="s">
        <v>702</v>
      </c>
      <c r="J541" s="86" t="s">
        <v>697</v>
      </c>
      <c r="K541" s="86" t="s">
        <v>698</v>
      </c>
      <c r="L541" s="86" t="s">
        <v>94</v>
      </c>
    </row>
    <row r="542" spans="7:12">
      <c r="G542" s="86">
        <v>2041</v>
      </c>
      <c r="H542" s="86" t="s">
        <v>91</v>
      </c>
      <c r="I542" s="86" t="s">
        <v>550</v>
      </c>
      <c r="J542" s="86" t="s">
        <v>547</v>
      </c>
      <c r="K542" s="86" t="s">
        <v>548</v>
      </c>
      <c r="L542" s="86" t="s">
        <v>94</v>
      </c>
    </row>
    <row r="543" spans="7:12">
      <c r="G543" s="86">
        <v>285</v>
      </c>
      <c r="H543" s="86" t="s">
        <v>91</v>
      </c>
      <c r="I543" s="86" t="s">
        <v>546</v>
      </c>
      <c r="J543" s="86" t="s">
        <v>547</v>
      </c>
      <c r="K543" s="86" t="s">
        <v>548</v>
      </c>
      <c r="L543" s="86" t="s">
        <v>94</v>
      </c>
    </row>
    <row r="544" spans="7:12">
      <c r="G544" s="86">
        <v>2042</v>
      </c>
      <c r="H544" s="86" t="s">
        <v>91</v>
      </c>
      <c r="I544" s="86" t="s">
        <v>549</v>
      </c>
      <c r="J544" s="86" t="s">
        <v>547</v>
      </c>
      <c r="K544" s="86" t="s">
        <v>548</v>
      </c>
      <c r="L544" s="86" t="s">
        <v>94</v>
      </c>
    </row>
    <row r="545" spans="7:12">
      <c r="G545" s="86">
        <v>2039</v>
      </c>
      <c r="H545" s="86" t="s">
        <v>91</v>
      </c>
      <c r="I545" s="86" t="s">
        <v>555</v>
      </c>
      <c r="J545" s="86" t="s">
        <v>552</v>
      </c>
      <c r="K545" s="86" t="s">
        <v>553</v>
      </c>
      <c r="L545" s="86" t="s">
        <v>94</v>
      </c>
    </row>
    <row r="546" spans="7:12">
      <c r="G546" s="86">
        <v>284</v>
      </c>
      <c r="H546" s="86" t="s">
        <v>91</v>
      </c>
      <c r="I546" s="86" t="s">
        <v>551</v>
      </c>
      <c r="J546" s="86" t="s">
        <v>552</v>
      </c>
      <c r="K546" s="86" t="s">
        <v>553</v>
      </c>
      <c r="L546" s="86" t="s">
        <v>94</v>
      </c>
    </row>
    <row r="547" spans="7:12">
      <c r="G547" s="86">
        <v>2040</v>
      </c>
      <c r="H547" s="86" t="s">
        <v>91</v>
      </c>
      <c r="I547" s="86" t="s">
        <v>554</v>
      </c>
      <c r="J547" s="86" t="s">
        <v>552</v>
      </c>
      <c r="K547" s="86" t="s">
        <v>553</v>
      </c>
      <c r="L547" s="86" t="s">
        <v>94</v>
      </c>
    </row>
    <row r="548" spans="7:12">
      <c r="G548" s="86">
        <v>8382</v>
      </c>
      <c r="H548" s="86" t="s">
        <v>91</v>
      </c>
      <c r="I548" s="86" t="s">
        <v>703</v>
      </c>
      <c r="J548" s="86" t="s">
        <v>557</v>
      </c>
      <c r="K548" s="86" t="s">
        <v>558</v>
      </c>
      <c r="L548" s="86" t="s">
        <v>94</v>
      </c>
    </row>
    <row r="549" spans="7:12">
      <c r="G549" s="86">
        <v>282</v>
      </c>
      <c r="H549" s="86" t="s">
        <v>91</v>
      </c>
      <c r="I549" s="86" t="s">
        <v>704</v>
      </c>
      <c r="J549" s="86" t="s">
        <v>557</v>
      </c>
      <c r="K549" s="86" t="s">
        <v>558</v>
      </c>
      <c r="L549" s="86" t="s">
        <v>94</v>
      </c>
    </row>
    <row r="550" spans="7:12">
      <c r="G550" s="86">
        <v>8395</v>
      </c>
      <c r="H550" s="86" t="s">
        <v>91</v>
      </c>
      <c r="I550" s="86" t="s">
        <v>705</v>
      </c>
      <c r="J550" s="86" t="s">
        <v>557</v>
      </c>
      <c r="K550" s="86" t="s">
        <v>558</v>
      </c>
      <c r="L550" s="86" t="s">
        <v>94</v>
      </c>
    </row>
    <row r="551" spans="7:12">
      <c r="G551" s="86">
        <v>539</v>
      </c>
      <c r="H551" s="86" t="s">
        <v>91</v>
      </c>
      <c r="I551" s="86" t="s">
        <v>706</v>
      </c>
      <c r="J551" s="86" t="s">
        <v>197</v>
      </c>
      <c r="K551" s="86" t="s">
        <v>198</v>
      </c>
      <c r="L551" s="86" t="s">
        <v>94</v>
      </c>
    </row>
    <row r="552" spans="7:12">
      <c r="G552" s="86">
        <v>263</v>
      </c>
      <c r="H552" s="86" t="s">
        <v>91</v>
      </c>
      <c r="I552" s="86" t="s">
        <v>707</v>
      </c>
      <c r="J552" s="86" t="s">
        <v>197</v>
      </c>
      <c r="K552" s="86" t="s">
        <v>198</v>
      </c>
      <c r="L552" s="86" t="s">
        <v>94</v>
      </c>
    </row>
    <row r="553" spans="7:12">
      <c r="G553" s="86">
        <v>261</v>
      </c>
      <c r="H553" s="86" t="s">
        <v>91</v>
      </c>
      <c r="I553" s="86" t="s">
        <v>708</v>
      </c>
      <c r="J553" s="86" t="s">
        <v>709</v>
      </c>
      <c r="K553" s="86" t="s">
        <v>710</v>
      </c>
      <c r="L553" s="86" t="s">
        <v>94</v>
      </c>
    </row>
    <row r="554" spans="7:12">
      <c r="G554" s="86">
        <v>533</v>
      </c>
      <c r="H554" s="86" t="s">
        <v>91</v>
      </c>
      <c r="I554" s="86" t="s">
        <v>711</v>
      </c>
      <c r="J554" s="86" t="s">
        <v>121</v>
      </c>
      <c r="K554" s="86" t="s">
        <v>122</v>
      </c>
      <c r="L554" s="86" t="s">
        <v>94</v>
      </c>
    </row>
    <row r="555" spans="7:12">
      <c r="G555" s="86">
        <v>260</v>
      </c>
      <c r="H555" s="86" t="s">
        <v>91</v>
      </c>
      <c r="I555" s="86" t="s">
        <v>712</v>
      </c>
      <c r="J555" s="86" t="s">
        <v>121</v>
      </c>
      <c r="K555" s="86" t="s">
        <v>122</v>
      </c>
      <c r="L555" s="86" t="s">
        <v>94</v>
      </c>
    </row>
    <row r="556" spans="7:12">
      <c r="G556" s="86">
        <v>536</v>
      </c>
      <c r="H556" s="86" t="s">
        <v>91</v>
      </c>
      <c r="I556" s="86" t="s">
        <v>713</v>
      </c>
      <c r="J556" s="86" t="s">
        <v>121</v>
      </c>
      <c r="K556" s="86" t="s">
        <v>122</v>
      </c>
      <c r="L556" s="86" t="s">
        <v>94</v>
      </c>
    </row>
    <row r="557" spans="7:12">
      <c r="G557" s="86">
        <v>12541</v>
      </c>
      <c r="H557" s="86" t="s">
        <v>91</v>
      </c>
      <c r="I557" s="86" t="s">
        <v>714</v>
      </c>
      <c r="J557" s="86" t="s">
        <v>197</v>
      </c>
      <c r="K557" s="86" t="s">
        <v>198</v>
      </c>
      <c r="L557" s="86" t="s">
        <v>94</v>
      </c>
    </row>
    <row r="558" spans="7:12">
      <c r="G558" s="86">
        <v>13343</v>
      </c>
      <c r="H558" s="86" t="s">
        <v>91</v>
      </c>
      <c r="I558" s="86" t="s">
        <v>715</v>
      </c>
      <c r="J558" s="86" t="s">
        <v>197</v>
      </c>
      <c r="K558" s="86" t="s">
        <v>198</v>
      </c>
      <c r="L558" s="86" t="s">
        <v>94</v>
      </c>
    </row>
    <row r="559" spans="7:12">
      <c r="G559" s="86">
        <v>9651</v>
      </c>
      <c r="H559" s="86" t="s">
        <v>91</v>
      </c>
      <c r="I559" s="86" t="s">
        <v>716</v>
      </c>
      <c r="J559" s="86" t="s">
        <v>197</v>
      </c>
      <c r="K559" s="86" t="s">
        <v>198</v>
      </c>
      <c r="L559" s="86" t="s">
        <v>94</v>
      </c>
    </row>
    <row r="560" spans="7:12">
      <c r="G560" s="86">
        <v>9652</v>
      </c>
      <c r="H560" s="86" t="s">
        <v>91</v>
      </c>
      <c r="I560" s="86" t="s">
        <v>717</v>
      </c>
      <c r="J560" s="86" t="s">
        <v>197</v>
      </c>
      <c r="K560" s="86" t="s">
        <v>198</v>
      </c>
      <c r="L560" s="86" t="s">
        <v>94</v>
      </c>
    </row>
    <row r="561" spans="7:12">
      <c r="G561" s="86">
        <v>9653</v>
      </c>
      <c r="H561" s="86" t="s">
        <v>91</v>
      </c>
      <c r="I561" s="86" t="s">
        <v>718</v>
      </c>
      <c r="J561" s="86" t="s">
        <v>197</v>
      </c>
      <c r="K561" s="86" t="s">
        <v>198</v>
      </c>
      <c r="L561" s="86" t="s">
        <v>94</v>
      </c>
    </row>
    <row r="562" spans="7:12">
      <c r="G562" s="86">
        <v>592</v>
      </c>
      <c r="H562" s="86" t="s">
        <v>91</v>
      </c>
      <c r="I562" s="86" t="s">
        <v>719</v>
      </c>
      <c r="J562" s="86" t="s">
        <v>197</v>
      </c>
      <c r="K562" s="86" t="s">
        <v>198</v>
      </c>
      <c r="L562" s="86" t="s">
        <v>94</v>
      </c>
    </row>
    <row r="563" spans="7:12">
      <c r="G563" s="86">
        <v>253</v>
      </c>
      <c r="H563" s="86" t="s">
        <v>91</v>
      </c>
      <c r="I563" s="86" t="s">
        <v>720</v>
      </c>
      <c r="J563" s="86" t="s">
        <v>197</v>
      </c>
      <c r="K563" s="86" t="s">
        <v>198</v>
      </c>
      <c r="L563" s="86" t="s">
        <v>94</v>
      </c>
    </row>
    <row r="564" spans="7:12">
      <c r="G564" s="86">
        <v>117</v>
      </c>
      <c r="H564" s="86" t="s">
        <v>91</v>
      </c>
      <c r="I564" s="86" t="s">
        <v>721</v>
      </c>
      <c r="J564" s="86" t="s">
        <v>197</v>
      </c>
      <c r="K564" s="86" t="s">
        <v>198</v>
      </c>
      <c r="L564" s="86" t="s">
        <v>94</v>
      </c>
    </row>
    <row r="565" spans="7:12">
      <c r="G565" s="86">
        <v>124</v>
      </c>
      <c r="H565" s="86" t="s">
        <v>91</v>
      </c>
      <c r="I565" s="86" t="s">
        <v>722</v>
      </c>
      <c r="J565" s="86" t="s">
        <v>197</v>
      </c>
      <c r="K565" s="86" t="s">
        <v>198</v>
      </c>
      <c r="L565" s="86" t="s">
        <v>94</v>
      </c>
    </row>
    <row r="566" spans="7:12">
      <c r="G566" s="86">
        <v>127</v>
      </c>
      <c r="H566" s="86" t="s">
        <v>91</v>
      </c>
      <c r="I566" s="86" t="s">
        <v>723</v>
      </c>
      <c r="J566" s="86" t="s">
        <v>197</v>
      </c>
      <c r="K566" s="86" t="s">
        <v>198</v>
      </c>
      <c r="L566" s="86" t="s">
        <v>94</v>
      </c>
    </row>
    <row r="567" spans="7:12">
      <c r="G567" s="86">
        <v>128</v>
      </c>
      <c r="H567" s="86" t="s">
        <v>91</v>
      </c>
      <c r="I567" s="86" t="s">
        <v>724</v>
      </c>
      <c r="J567" s="86" t="s">
        <v>197</v>
      </c>
      <c r="K567" s="86" t="s">
        <v>198</v>
      </c>
      <c r="L567" s="86" t="s">
        <v>94</v>
      </c>
    </row>
    <row r="568" spans="7:12">
      <c r="G568" s="86">
        <v>1533</v>
      </c>
      <c r="H568" s="86" t="s">
        <v>91</v>
      </c>
      <c r="I568" s="86" t="s">
        <v>725</v>
      </c>
      <c r="J568" s="86" t="s">
        <v>197</v>
      </c>
      <c r="K568" s="86" t="s">
        <v>198</v>
      </c>
      <c r="L568" s="86" t="s">
        <v>94</v>
      </c>
    </row>
    <row r="569" spans="7:12">
      <c r="G569" s="86">
        <v>9552</v>
      </c>
      <c r="H569" s="86" t="s">
        <v>91</v>
      </c>
      <c r="I569" s="86" t="s">
        <v>726</v>
      </c>
      <c r="J569" s="86" t="s">
        <v>109</v>
      </c>
      <c r="K569" s="86" t="s">
        <v>110</v>
      </c>
      <c r="L569" s="86" t="s">
        <v>94</v>
      </c>
    </row>
    <row r="570" spans="7:12">
      <c r="G570" s="86">
        <v>9854</v>
      </c>
      <c r="H570" s="86" t="s">
        <v>91</v>
      </c>
      <c r="I570" s="86" t="s">
        <v>727</v>
      </c>
      <c r="J570" s="86" t="s">
        <v>109</v>
      </c>
      <c r="K570" s="86" t="s">
        <v>110</v>
      </c>
      <c r="L570" s="86" t="s">
        <v>94</v>
      </c>
    </row>
    <row r="571" spans="7:12">
      <c r="G571" s="86">
        <v>9553</v>
      </c>
      <c r="H571" s="86" t="s">
        <v>91</v>
      </c>
      <c r="I571" s="86" t="s">
        <v>728</v>
      </c>
      <c r="J571" s="86" t="s">
        <v>109</v>
      </c>
      <c r="K571" s="86" t="s">
        <v>110</v>
      </c>
      <c r="L571" s="86" t="s">
        <v>94</v>
      </c>
    </row>
    <row r="572" spans="7:12">
      <c r="G572" s="86">
        <v>241</v>
      </c>
      <c r="H572" s="86" t="s">
        <v>91</v>
      </c>
      <c r="I572" s="86" t="s">
        <v>729</v>
      </c>
      <c r="J572" s="86" t="s">
        <v>197</v>
      </c>
      <c r="K572" s="86" t="s">
        <v>198</v>
      </c>
      <c r="L572" s="86" t="s">
        <v>94</v>
      </c>
    </row>
    <row r="573" spans="7:12">
      <c r="G573" s="86">
        <v>239</v>
      </c>
      <c r="H573" s="86" t="s">
        <v>91</v>
      </c>
      <c r="I573" s="86" t="s">
        <v>730</v>
      </c>
      <c r="J573" s="86" t="s">
        <v>197</v>
      </c>
      <c r="K573" s="86" t="s">
        <v>198</v>
      </c>
      <c r="L573" s="86" t="s">
        <v>94</v>
      </c>
    </row>
    <row r="574" spans="7:12">
      <c r="G574" s="86">
        <v>1223</v>
      </c>
      <c r="H574" s="86" t="s">
        <v>107</v>
      </c>
      <c r="I574" s="86" t="s">
        <v>1199</v>
      </c>
      <c r="J574" s="86" t="s">
        <v>145</v>
      </c>
      <c r="K574" s="86" t="s">
        <v>146</v>
      </c>
      <c r="L574" s="86" t="s">
        <v>94</v>
      </c>
    </row>
    <row r="575" spans="7:12">
      <c r="G575" s="86">
        <v>237</v>
      </c>
      <c r="H575" s="86" t="s">
        <v>107</v>
      </c>
      <c r="I575" s="86" t="s">
        <v>1200</v>
      </c>
      <c r="J575" s="86" t="s">
        <v>145</v>
      </c>
      <c r="K575" s="86" t="s">
        <v>146</v>
      </c>
      <c r="L575" s="86" t="s">
        <v>94</v>
      </c>
    </row>
    <row r="576" spans="7:12">
      <c r="G576" s="86">
        <v>1225</v>
      </c>
      <c r="H576" s="86" t="s">
        <v>107</v>
      </c>
      <c r="I576" s="86" t="s">
        <v>1201</v>
      </c>
      <c r="J576" s="86" t="s">
        <v>145</v>
      </c>
      <c r="K576" s="86" t="s">
        <v>146</v>
      </c>
      <c r="L576" s="86" t="s">
        <v>94</v>
      </c>
    </row>
    <row r="577" spans="7:12">
      <c r="G577" s="86">
        <v>233</v>
      </c>
      <c r="H577" s="86" t="s">
        <v>91</v>
      </c>
      <c r="I577" s="86" t="s">
        <v>731</v>
      </c>
      <c r="J577" s="86" t="s">
        <v>732</v>
      </c>
      <c r="K577" s="86" t="s">
        <v>733</v>
      </c>
      <c r="L577" s="86" t="s">
        <v>94</v>
      </c>
    </row>
    <row r="578" spans="7:12">
      <c r="G578" s="86">
        <v>229</v>
      </c>
      <c r="H578" s="86" t="s">
        <v>91</v>
      </c>
      <c r="I578" s="86" t="s">
        <v>734</v>
      </c>
      <c r="J578" s="86" t="s">
        <v>735</v>
      </c>
      <c r="K578" s="86" t="s">
        <v>736</v>
      </c>
      <c r="L578" s="86" t="s">
        <v>94</v>
      </c>
    </row>
    <row r="579" spans="7:12">
      <c r="G579" s="86">
        <v>9756</v>
      </c>
      <c r="H579" s="86" t="s">
        <v>91</v>
      </c>
      <c r="I579" s="86" t="s">
        <v>767</v>
      </c>
      <c r="J579" s="86" t="s">
        <v>768</v>
      </c>
      <c r="K579" s="86" t="s">
        <v>769</v>
      </c>
      <c r="L579" s="86" t="s">
        <v>94</v>
      </c>
    </row>
    <row r="580" spans="7:12">
      <c r="G580" s="86">
        <v>9930</v>
      </c>
      <c r="H580" s="86" t="s">
        <v>91</v>
      </c>
      <c r="I580" s="86" t="s">
        <v>770</v>
      </c>
      <c r="J580" s="86" t="s">
        <v>768</v>
      </c>
      <c r="K580" s="86" t="s">
        <v>769</v>
      </c>
      <c r="L580" s="86" t="s">
        <v>94</v>
      </c>
    </row>
    <row r="581" spans="7:12">
      <c r="G581" s="86">
        <v>1476</v>
      </c>
      <c r="H581" s="86" t="s">
        <v>91</v>
      </c>
      <c r="I581" s="86" t="s">
        <v>771</v>
      </c>
      <c r="J581" s="86" t="s">
        <v>768</v>
      </c>
      <c r="K581" s="86" t="s">
        <v>769</v>
      </c>
      <c r="L581" s="86" t="s">
        <v>94</v>
      </c>
    </row>
    <row r="582" spans="7:12">
      <c r="G582" s="86">
        <v>1526</v>
      </c>
      <c r="H582" s="86" t="s">
        <v>91</v>
      </c>
      <c r="I582" s="86" t="s">
        <v>772</v>
      </c>
      <c r="J582" s="86" t="s">
        <v>768</v>
      </c>
      <c r="K582" s="86" t="s">
        <v>769</v>
      </c>
      <c r="L582" s="86" t="s">
        <v>94</v>
      </c>
    </row>
    <row r="583" spans="7:12">
      <c r="G583" s="86">
        <v>9755</v>
      </c>
      <c r="H583" s="86" t="s">
        <v>91</v>
      </c>
      <c r="I583" s="86" t="s">
        <v>773</v>
      </c>
      <c r="J583" s="86" t="s">
        <v>768</v>
      </c>
      <c r="K583" s="86" t="s">
        <v>769</v>
      </c>
      <c r="L583" s="86" t="s">
        <v>94</v>
      </c>
    </row>
    <row r="584" spans="7:12">
      <c r="G584" s="86">
        <v>9938</v>
      </c>
      <c r="H584" s="86" t="s">
        <v>91</v>
      </c>
      <c r="I584" s="86" t="s">
        <v>824</v>
      </c>
      <c r="J584" s="86" t="s">
        <v>822</v>
      </c>
      <c r="K584" s="86" t="s">
        <v>823</v>
      </c>
      <c r="L584" s="86" t="s">
        <v>94</v>
      </c>
    </row>
    <row r="585" spans="7:12">
      <c r="G585" s="86">
        <v>9942</v>
      </c>
      <c r="H585" s="86" t="s">
        <v>91</v>
      </c>
      <c r="I585" s="86" t="s">
        <v>825</v>
      </c>
      <c r="J585" s="86" t="s">
        <v>822</v>
      </c>
      <c r="K585" s="86" t="s">
        <v>823</v>
      </c>
      <c r="L585" s="86" t="s">
        <v>94</v>
      </c>
    </row>
    <row r="586" spans="7:12">
      <c r="G586" s="86">
        <v>9943</v>
      </c>
      <c r="H586" s="86" t="s">
        <v>91</v>
      </c>
      <c r="I586" s="86" t="s">
        <v>827</v>
      </c>
      <c r="J586" s="86" t="s">
        <v>822</v>
      </c>
      <c r="K586" s="86" t="s">
        <v>823</v>
      </c>
      <c r="L586" s="86" t="s">
        <v>94</v>
      </c>
    </row>
    <row r="587" spans="7:12">
      <c r="G587" s="86">
        <v>1434</v>
      </c>
      <c r="H587" s="86" t="s">
        <v>91</v>
      </c>
      <c r="I587" s="86" t="s">
        <v>826</v>
      </c>
      <c r="J587" s="86" t="s">
        <v>822</v>
      </c>
      <c r="K587" s="86" t="s">
        <v>823</v>
      </c>
      <c r="L587" s="86" t="s">
        <v>94</v>
      </c>
    </row>
    <row r="588" spans="7:12">
      <c r="G588" s="86">
        <v>12468</v>
      </c>
      <c r="H588" s="86" t="s">
        <v>91</v>
      </c>
      <c r="I588" s="86" t="s">
        <v>821</v>
      </c>
      <c r="J588" s="86" t="s">
        <v>822</v>
      </c>
      <c r="K588" s="86" t="s">
        <v>823</v>
      </c>
      <c r="L588" s="86" t="s">
        <v>94</v>
      </c>
    </row>
    <row r="589" spans="7:12">
      <c r="G589" s="86">
        <v>7221</v>
      </c>
      <c r="H589" s="86" t="s">
        <v>91</v>
      </c>
      <c r="I589" s="86" t="s">
        <v>830</v>
      </c>
      <c r="J589" s="86" t="s">
        <v>831</v>
      </c>
      <c r="K589" s="86" t="s">
        <v>832</v>
      </c>
      <c r="L589" s="86" t="s">
        <v>94</v>
      </c>
    </row>
    <row r="590" spans="7:12">
      <c r="G590" s="86">
        <v>7222</v>
      </c>
      <c r="H590" s="86" t="s">
        <v>91</v>
      </c>
      <c r="I590" s="86" t="s">
        <v>833</v>
      </c>
      <c r="J590" s="86" t="s">
        <v>831</v>
      </c>
      <c r="K590" s="86" t="s">
        <v>832</v>
      </c>
      <c r="L590" s="86" t="s">
        <v>94</v>
      </c>
    </row>
    <row r="591" spans="7:12">
      <c r="G591" s="86">
        <v>7223</v>
      </c>
      <c r="H591" s="86" t="s">
        <v>91</v>
      </c>
      <c r="I591" s="86" t="s">
        <v>834</v>
      </c>
      <c r="J591" s="86" t="s">
        <v>831</v>
      </c>
      <c r="K591" s="86" t="s">
        <v>832</v>
      </c>
      <c r="L591" s="86" t="s">
        <v>94</v>
      </c>
    </row>
    <row r="592" spans="7:12">
      <c r="G592" s="86">
        <v>9935</v>
      </c>
      <c r="H592" s="86" t="s">
        <v>91</v>
      </c>
      <c r="I592" s="86" t="s">
        <v>835</v>
      </c>
      <c r="J592" s="86" t="s">
        <v>836</v>
      </c>
      <c r="K592" s="86" t="s">
        <v>837</v>
      </c>
      <c r="L592" s="86" t="s">
        <v>94</v>
      </c>
    </row>
    <row r="593" spans="7:12">
      <c r="G593" s="86">
        <v>9936</v>
      </c>
      <c r="H593" s="86" t="s">
        <v>91</v>
      </c>
      <c r="I593" s="86" t="s">
        <v>838</v>
      </c>
      <c r="J593" s="86" t="s">
        <v>836</v>
      </c>
      <c r="K593" s="86" t="s">
        <v>837</v>
      </c>
      <c r="L593" s="86" t="s">
        <v>94</v>
      </c>
    </row>
    <row r="594" spans="7:12">
      <c r="G594" s="86">
        <v>9937</v>
      </c>
      <c r="H594" s="86" t="s">
        <v>91</v>
      </c>
      <c r="I594" s="86" t="s">
        <v>839</v>
      </c>
      <c r="J594" s="86" t="s">
        <v>836</v>
      </c>
      <c r="K594" s="86" t="s">
        <v>837</v>
      </c>
      <c r="L594" s="86" t="s">
        <v>94</v>
      </c>
    </row>
    <row r="595" spans="7:12">
      <c r="G595" s="86">
        <v>1441</v>
      </c>
      <c r="H595" s="86" t="s">
        <v>91</v>
      </c>
      <c r="I595" s="86" t="s">
        <v>840</v>
      </c>
      <c r="J595" s="86" t="s">
        <v>836</v>
      </c>
      <c r="K595" s="86" t="s">
        <v>837</v>
      </c>
      <c r="L595" s="86" t="s">
        <v>94</v>
      </c>
    </row>
    <row r="596" spans="7:12">
      <c r="G596" s="86">
        <v>1522</v>
      </c>
      <c r="H596" s="86" t="s">
        <v>91</v>
      </c>
      <c r="I596" s="86" t="s">
        <v>841</v>
      </c>
      <c r="J596" s="86" t="s">
        <v>836</v>
      </c>
      <c r="K596" s="86" t="s">
        <v>837</v>
      </c>
      <c r="L596" s="86" t="s">
        <v>94</v>
      </c>
    </row>
    <row r="597" spans="7:12">
      <c r="G597" s="86">
        <v>9953</v>
      </c>
      <c r="H597" s="86" t="s">
        <v>91</v>
      </c>
      <c r="I597" s="86" t="s">
        <v>842</v>
      </c>
      <c r="J597" s="86" t="s">
        <v>828</v>
      </c>
      <c r="K597" s="86" t="s">
        <v>829</v>
      </c>
      <c r="L597" s="86" t="s">
        <v>94</v>
      </c>
    </row>
    <row r="598" spans="7:12">
      <c r="G598" s="86">
        <v>9954</v>
      </c>
      <c r="H598" s="86" t="s">
        <v>91</v>
      </c>
      <c r="I598" s="86" t="s">
        <v>843</v>
      </c>
      <c r="J598" s="86" t="s">
        <v>828</v>
      </c>
      <c r="K598" s="86" t="s">
        <v>829</v>
      </c>
      <c r="L598" s="86" t="s">
        <v>94</v>
      </c>
    </row>
    <row r="599" spans="7:12">
      <c r="G599" s="86">
        <v>9955</v>
      </c>
      <c r="H599" s="86" t="s">
        <v>91</v>
      </c>
      <c r="I599" s="86" t="s">
        <v>844</v>
      </c>
      <c r="J599" s="86" t="s">
        <v>828</v>
      </c>
      <c r="K599" s="86" t="s">
        <v>829</v>
      </c>
      <c r="L599" s="86" t="s">
        <v>94</v>
      </c>
    </row>
    <row r="600" spans="7:12">
      <c r="G600" s="86">
        <v>739</v>
      </c>
      <c r="H600" s="86" t="s">
        <v>91</v>
      </c>
      <c r="I600" s="86" t="s">
        <v>845</v>
      </c>
      <c r="J600" s="86" t="s">
        <v>145</v>
      </c>
      <c r="K600" s="86" t="s">
        <v>146</v>
      </c>
      <c r="L600" s="86" t="s">
        <v>94</v>
      </c>
    </row>
    <row r="601" spans="7:12">
      <c r="G601" s="86">
        <v>741</v>
      </c>
      <c r="H601" s="86" t="s">
        <v>91</v>
      </c>
      <c r="I601" s="86" t="s">
        <v>846</v>
      </c>
      <c r="J601" s="86" t="s">
        <v>145</v>
      </c>
      <c r="K601" s="86" t="s">
        <v>146</v>
      </c>
      <c r="L601" s="86" t="s">
        <v>94</v>
      </c>
    </row>
    <row r="602" spans="7:12">
      <c r="G602" s="86">
        <v>155</v>
      </c>
      <c r="H602" s="86" t="s">
        <v>91</v>
      </c>
      <c r="I602" s="86" t="s">
        <v>847</v>
      </c>
      <c r="J602" s="86" t="s">
        <v>145</v>
      </c>
      <c r="K602" s="86" t="s">
        <v>146</v>
      </c>
      <c r="L602" s="86" t="s">
        <v>94</v>
      </c>
    </row>
    <row r="603" spans="7:12">
      <c r="G603" s="86">
        <v>743</v>
      </c>
      <c r="H603" s="86" t="s">
        <v>91</v>
      </c>
      <c r="I603" s="86" t="s">
        <v>848</v>
      </c>
      <c r="J603" s="86" t="s">
        <v>145</v>
      </c>
      <c r="K603" s="86" t="s">
        <v>146</v>
      </c>
      <c r="L603" s="86" t="s">
        <v>94</v>
      </c>
    </row>
    <row r="604" spans="7:12">
      <c r="G604" s="86">
        <v>742</v>
      </c>
      <c r="H604" s="86" t="s">
        <v>91</v>
      </c>
      <c r="I604" s="86" t="s">
        <v>849</v>
      </c>
      <c r="J604" s="86" t="s">
        <v>145</v>
      </c>
      <c r="K604" s="86" t="s">
        <v>146</v>
      </c>
      <c r="L604" s="86" t="s">
        <v>94</v>
      </c>
    </row>
    <row r="605" spans="7:12">
      <c r="G605" s="86">
        <v>13502</v>
      </c>
      <c r="H605" s="86" t="s">
        <v>91</v>
      </c>
      <c r="I605" s="86" t="s">
        <v>850</v>
      </c>
      <c r="J605" s="86" t="s">
        <v>145</v>
      </c>
      <c r="K605" s="86" t="s">
        <v>146</v>
      </c>
      <c r="L605" s="86" t="s">
        <v>94</v>
      </c>
    </row>
    <row r="606" spans="7:12">
      <c r="G606" s="86">
        <v>8058</v>
      </c>
      <c r="H606" s="86" t="s">
        <v>91</v>
      </c>
      <c r="I606" s="86" t="s">
        <v>851</v>
      </c>
      <c r="J606" s="86" t="s">
        <v>145</v>
      </c>
      <c r="K606" s="86" t="s">
        <v>146</v>
      </c>
      <c r="L606" s="86" t="s">
        <v>94</v>
      </c>
    </row>
    <row r="607" spans="7:12">
      <c r="G607" s="86">
        <v>566</v>
      </c>
      <c r="H607" s="86" t="s">
        <v>91</v>
      </c>
      <c r="I607" s="86" t="s">
        <v>1202</v>
      </c>
      <c r="J607" s="86" t="s">
        <v>145</v>
      </c>
      <c r="K607" s="86" t="s">
        <v>146</v>
      </c>
      <c r="L607" s="86" t="s">
        <v>94</v>
      </c>
    </row>
    <row r="608" spans="7:12">
      <c r="G608" s="86">
        <v>763</v>
      </c>
      <c r="H608" s="86" t="s">
        <v>91</v>
      </c>
      <c r="I608" s="86" t="s">
        <v>852</v>
      </c>
      <c r="J608" s="86" t="s">
        <v>145</v>
      </c>
      <c r="K608" s="86" t="s">
        <v>146</v>
      </c>
      <c r="L608" s="86" t="s">
        <v>94</v>
      </c>
    </row>
    <row r="609" spans="7:12">
      <c r="G609" s="86">
        <v>416</v>
      </c>
      <c r="H609" s="86" t="s">
        <v>91</v>
      </c>
      <c r="I609" s="86" t="s">
        <v>853</v>
      </c>
      <c r="J609" s="86" t="s">
        <v>145</v>
      </c>
      <c r="K609" s="86" t="s">
        <v>146</v>
      </c>
      <c r="L609" s="86" t="s">
        <v>94</v>
      </c>
    </row>
    <row r="610" spans="7:12">
      <c r="G610" s="86">
        <v>1034</v>
      </c>
      <c r="H610" s="86" t="s">
        <v>91</v>
      </c>
      <c r="I610" s="86" t="s">
        <v>854</v>
      </c>
      <c r="J610" s="86" t="s">
        <v>145</v>
      </c>
      <c r="K610" s="86" t="s">
        <v>146</v>
      </c>
      <c r="L610" s="86" t="s">
        <v>94</v>
      </c>
    </row>
    <row r="611" spans="7:12">
      <c r="G611" s="86">
        <v>1369</v>
      </c>
      <c r="H611" s="86" t="s">
        <v>91</v>
      </c>
      <c r="I611" s="86" t="s">
        <v>855</v>
      </c>
      <c r="J611" s="86" t="s">
        <v>145</v>
      </c>
      <c r="K611" s="86" t="s">
        <v>146</v>
      </c>
      <c r="L611" s="86" t="s">
        <v>94</v>
      </c>
    </row>
    <row r="612" spans="7:12">
      <c r="G612" s="86">
        <v>1485</v>
      </c>
      <c r="H612" s="86" t="s">
        <v>91</v>
      </c>
      <c r="I612" s="86" t="s">
        <v>856</v>
      </c>
      <c r="J612" s="86" t="s">
        <v>145</v>
      </c>
      <c r="K612" s="86" t="s">
        <v>146</v>
      </c>
      <c r="L612" s="86" t="s">
        <v>94</v>
      </c>
    </row>
    <row r="613" spans="7:12">
      <c r="G613" s="86">
        <v>1523</v>
      </c>
      <c r="H613" s="86" t="s">
        <v>91</v>
      </c>
      <c r="I613" s="86" t="s">
        <v>857</v>
      </c>
      <c r="J613" s="86" t="s">
        <v>145</v>
      </c>
      <c r="K613" s="86" t="s">
        <v>146</v>
      </c>
      <c r="L613" s="86" t="s">
        <v>94</v>
      </c>
    </row>
    <row r="614" spans="7:12">
      <c r="G614" s="86">
        <v>154</v>
      </c>
      <c r="H614" s="86" t="s">
        <v>91</v>
      </c>
      <c r="I614" s="86" t="s">
        <v>858</v>
      </c>
      <c r="J614" s="86" t="s">
        <v>145</v>
      </c>
      <c r="K614" s="86" t="s">
        <v>146</v>
      </c>
      <c r="L614" s="86" t="s">
        <v>94</v>
      </c>
    </row>
    <row r="615" spans="7:12">
      <c r="G615" s="86">
        <v>764</v>
      </c>
      <c r="H615" s="86" t="s">
        <v>91</v>
      </c>
      <c r="I615" s="86" t="s">
        <v>859</v>
      </c>
      <c r="J615" s="86" t="s">
        <v>145</v>
      </c>
      <c r="K615" s="86" t="s">
        <v>146</v>
      </c>
      <c r="L615" s="86" t="s">
        <v>94</v>
      </c>
    </row>
    <row r="616" spans="7:12">
      <c r="G616" s="86">
        <v>152</v>
      </c>
      <c r="H616" s="86" t="s">
        <v>91</v>
      </c>
      <c r="I616" s="86" t="s">
        <v>860</v>
      </c>
      <c r="J616" s="86" t="s">
        <v>197</v>
      </c>
      <c r="K616" s="86" t="s">
        <v>198</v>
      </c>
      <c r="L616" s="86" t="s">
        <v>94</v>
      </c>
    </row>
    <row r="617" spans="7:12">
      <c r="G617" s="86">
        <v>528</v>
      </c>
      <c r="H617" s="86" t="s">
        <v>91</v>
      </c>
      <c r="I617" s="86" t="s">
        <v>1203</v>
      </c>
      <c r="J617" s="86" t="s">
        <v>1038</v>
      </c>
      <c r="K617" s="86" t="s">
        <v>126</v>
      </c>
      <c r="L617" s="86" t="s">
        <v>94</v>
      </c>
    </row>
    <row r="618" spans="7:12">
      <c r="G618" s="86">
        <v>529</v>
      </c>
      <c r="H618" s="86" t="s">
        <v>91</v>
      </c>
      <c r="I618" s="86" t="s">
        <v>861</v>
      </c>
      <c r="J618" s="86" t="s">
        <v>109</v>
      </c>
      <c r="K618" s="86" t="s">
        <v>110</v>
      </c>
      <c r="L618" s="86" t="s">
        <v>94</v>
      </c>
    </row>
    <row r="619" spans="7:12">
      <c r="G619" s="86">
        <v>120</v>
      </c>
      <c r="H619" s="86" t="s">
        <v>91</v>
      </c>
      <c r="I619" s="86" t="s">
        <v>862</v>
      </c>
      <c r="J619" s="86" t="s">
        <v>109</v>
      </c>
      <c r="K619" s="86" t="s">
        <v>110</v>
      </c>
      <c r="L619" s="86" t="s">
        <v>94</v>
      </c>
    </row>
    <row r="620" spans="7:12">
      <c r="G620" s="86">
        <v>923</v>
      </c>
      <c r="H620" s="86" t="s">
        <v>91</v>
      </c>
      <c r="I620" s="86" t="s">
        <v>863</v>
      </c>
      <c r="J620" s="86" t="s">
        <v>109</v>
      </c>
      <c r="K620" s="86" t="s">
        <v>110</v>
      </c>
      <c r="L620" s="86" t="s">
        <v>94</v>
      </c>
    </row>
    <row r="621" spans="7:12">
      <c r="G621" s="86">
        <v>530</v>
      </c>
      <c r="H621" s="86" t="s">
        <v>91</v>
      </c>
      <c r="I621" s="86" t="s">
        <v>864</v>
      </c>
      <c r="J621" s="86" t="s">
        <v>121</v>
      </c>
      <c r="K621" s="86" t="s">
        <v>122</v>
      </c>
      <c r="L621" s="86" t="s">
        <v>94</v>
      </c>
    </row>
    <row r="622" spans="7:12">
      <c r="G622" s="86">
        <v>119</v>
      </c>
      <c r="H622" s="86" t="s">
        <v>91</v>
      </c>
      <c r="I622" s="86" t="s">
        <v>865</v>
      </c>
      <c r="J622" s="86" t="s">
        <v>121</v>
      </c>
      <c r="K622" s="86" t="s">
        <v>122</v>
      </c>
      <c r="L622" s="86" t="s">
        <v>94</v>
      </c>
    </row>
    <row r="623" spans="7:12">
      <c r="G623" s="86">
        <v>532</v>
      </c>
      <c r="H623" s="86" t="s">
        <v>91</v>
      </c>
      <c r="I623" s="86" t="s">
        <v>866</v>
      </c>
      <c r="J623" s="86" t="s">
        <v>121</v>
      </c>
      <c r="K623" s="86" t="s">
        <v>122</v>
      </c>
      <c r="L623" s="86" t="s">
        <v>94</v>
      </c>
    </row>
    <row r="624" spans="7:12">
      <c r="G624" s="86">
        <v>531</v>
      </c>
      <c r="H624" s="86" t="s">
        <v>91</v>
      </c>
      <c r="I624" s="86" t="s">
        <v>867</v>
      </c>
      <c r="J624" s="86" t="s">
        <v>121</v>
      </c>
      <c r="K624" s="86" t="s">
        <v>122</v>
      </c>
      <c r="L624" s="86" t="s">
        <v>94</v>
      </c>
    </row>
    <row r="625" spans="7:12">
      <c r="G625" s="86">
        <v>118</v>
      </c>
      <c r="H625" s="86" t="s">
        <v>91</v>
      </c>
      <c r="I625" s="86" t="s">
        <v>868</v>
      </c>
      <c r="J625" s="86" t="s">
        <v>134</v>
      </c>
      <c r="K625" s="86" t="s">
        <v>135</v>
      </c>
      <c r="L625" s="86" t="s">
        <v>94</v>
      </c>
    </row>
    <row r="626" spans="7:12">
      <c r="G626" s="86">
        <v>1413</v>
      </c>
      <c r="H626" s="86" t="s">
        <v>91</v>
      </c>
      <c r="I626" s="86" t="s">
        <v>869</v>
      </c>
      <c r="J626" s="86" t="s">
        <v>134</v>
      </c>
      <c r="K626" s="86" t="s">
        <v>135</v>
      </c>
      <c r="L626" s="86" t="s">
        <v>94</v>
      </c>
    </row>
    <row r="627" spans="7:12">
      <c r="G627" s="86">
        <v>9924</v>
      </c>
      <c r="H627" s="86" t="s">
        <v>107</v>
      </c>
      <c r="I627" s="86" t="s">
        <v>870</v>
      </c>
      <c r="J627" s="86" t="s">
        <v>257</v>
      </c>
      <c r="K627" s="86" t="s">
        <v>258</v>
      </c>
      <c r="L627" s="86" t="s">
        <v>94</v>
      </c>
    </row>
    <row r="628" spans="7:12">
      <c r="G628" s="86">
        <v>9925</v>
      </c>
      <c r="H628" s="86" t="s">
        <v>107</v>
      </c>
      <c r="I628" s="86" t="s">
        <v>871</v>
      </c>
      <c r="J628" s="86" t="s">
        <v>257</v>
      </c>
      <c r="K628" s="86" t="s">
        <v>258</v>
      </c>
      <c r="L628" s="86" t="s">
        <v>94</v>
      </c>
    </row>
    <row r="629" spans="7:12">
      <c r="G629" s="86">
        <v>9926</v>
      </c>
      <c r="H629" s="86" t="s">
        <v>107</v>
      </c>
      <c r="I629" s="86" t="s">
        <v>872</v>
      </c>
      <c r="J629" s="86" t="s">
        <v>257</v>
      </c>
      <c r="K629" s="86" t="s">
        <v>258</v>
      </c>
      <c r="L629" s="86" t="s">
        <v>94</v>
      </c>
    </row>
    <row r="630" spans="7:12">
      <c r="G630" s="86">
        <v>13263</v>
      </c>
      <c r="H630" s="86" t="s">
        <v>91</v>
      </c>
      <c r="I630" s="86" t="s">
        <v>1204</v>
      </c>
      <c r="J630" s="86" t="s">
        <v>1038</v>
      </c>
      <c r="K630" s="86" t="s">
        <v>126</v>
      </c>
      <c r="L630" s="86" t="s">
        <v>94</v>
      </c>
    </row>
    <row r="631" spans="7:12">
      <c r="G631" s="86">
        <v>401</v>
      </c>
      <c r="H631" s="86" t="s">
        <v>91</v>
      </c>
      <c r="I631" s="86" t="s">
        <v>1205</v>
      </c>
      <c r="J631" s="86" t="s">
        <v>1038</v>
      </c>
      <c r="K631" s="86" t="s">
        <v>126</v>
      </c>
      <c r="L631" s="86" t="s">
        <v>94</v>
      </c>
    </row>
    <row r="632" spans="7:12">
      <c r="G632" s="86">
        <v>9905</v>
      </c>
      <c r="H632" s="86" t="s">
        <v>91</v>
      </c>
      <c r="I632" s="86" t="s">
        <v>1206</v>
      </c>
      <c r="J632" s="86" t="s">
        <v>1038</v>
      </c>
      <c r="K632" s="86" t="s">
        <v>126</v>
      </c>
      <c r="L632" s="86" t="s">
        <v>94</v>
      </c>
    </row>
    <row r="633" spans="7:12">
      <c r="G633" s="86">
        <v>9906</v>
      </c>
      <c r="H633" s="86" t="s">
        <v>91</v>
      </c>
      <c r="I633" s="86" t="s">
        <v>1207</v>
      </c>
      <c r="J633" s="86" t="s">
        <v>1038</v>
      </c>
      <c r="K633" s="86" t="s">
        <v>126</v>
      </c>
      <c r="L633" s="86" t="s">
        <v>94</v>
      </c>
    </row>
    <row r="634" spans="7:12">
      <c r="G634" s="86">
        <v>9916</v>
      </c>
      <c r="H634" s="86" t="s">
        <v>91</v>
      </c>
      <c r="I634" s="86" t="s">
        <v>1208</v>
      </c>
      <c r="J634" s="86" t="s">
        <v>1038</v>
      </c>
      <c r="K634" s="86" t="s">
        <v>126</v>
      </c>
      <c r="L634" s="86" t="s">
        <v>94</v>
      </c>
    </row>
    <row r="635" spans="7:12">
      <c r="G635" s="86">
        <v>9917</v>
      </c>
      <c r="H635" s="86" t="s">
        <v>91</v>
      </c>
      <c r="I635" s="86" t="s">
        <v>1209</v>
      </c>
      <c r="J635" s="86" t="s">
        <v>1038</v>
      </c>
      <c r="K635" s="86" t="s">
        <v>126</v>
      </c>
      <c r="L635" s="86" t="s">
        <v>94</v>
      </c>
    </row>
    <row r="636" spans="7:12">
      <c r="G636" s="86">
        <v>12088</v>
      </c>
      <c r="H636" s="86" t="s">
        <v>91</v>
      </c>
      <c r="I636" s="86" t="s">
        <v>1210</v>
      </c>
      <c r="J636" s="86" t="s">
        <v>1038</v>
      </c>
      <c r="K636" s="86" t="s">
        <v>126</v>
      </c>
      <c r="L636" s="86" t="s">
        <v>94</v>
      </c>
    </row>
    <row r="637" spans="7:12">
      <c r="G637" s="86">
        <v>2049</v>
      </c>
      <c r="H637" s="86" t="s">
        <v>91</v>
      </c>
      <c r="I637" s="86" t="s">
        <v>1211</v>
      </c>
      <c r="J637" s="86" t="s">
        <v>1038</v>
      </c>
      <c r="K637" s="86" t="s">
        <v>126</v>
      </c>
      <c r="L637" s="86" t="s">
        <v>94</v>
      </c>
    </row>
    <row r="638" spans="7:12">
      <c r="G638" s="86">
        <v>8624</v>
      </c>
      <c r="H638" s="86" t="s">
        <v>91</v>
      </c>
      <c r="I638" s="86" t="s">
        <v>1212</v>
      </c>
      <c r="J638" s="86" t="s">
        <v>1038</v>
      </c>
      <c r="K638" s="86" t="s">
        <v>126</v>
      </c>
      <c r="L638" s="86" t="s">
        <v>94</v>
      </c>
    </row>
    <row r="639" spans="7:12">
      <c r="G639" s="86">
        <v>961</v>
      </c>
      <c r="H639" s="86" t="s">
        <v>91</v>
      </c>
      <c r="I639" s="86" t="s">
        <v>1213</v>
      </c>
      <c r="J639" s="86" t="s">
        <v>1038</v>
      </c>
      <c r="K639" s="86" t="s">
        <v>126</v>
      </c>
      <c r="L639" s="86" t="s">
        <v>94</v>
      </c>
    </row>
    <row r="640" spans="7:12">
      <c r="G640" s="86">
        <v>211</v>
      </c>
      <c r="H640" s="86" t="s">
        <v>91</v>
      </c>
      <c r="I640" s="86" t="s">
        <v>1214</v>
      </c>
      <c r="J640" s="86" t="s">
        <v>1038</v>
      </c>
      <c r="K640" s="86" t="s">
        <v>126</v>
      </c>
      <c r="L640" s="86" t="s">
        <v>94</v>
      </c>
    </row>
    <row r="641" spans="7:12">
      <c r="G641" s="86">
        <v>385</v>
      </c>
      <c r="H641" s="86" t="s">
        <v>91</v>
      </c>
      <c r="I641" s="86" t="s">
        <v>1215</v>
      </c>
      <c r="J641" s="86" t="s">
        <v>1038</v>
      </c>
      <c r="K641" s="86" t="s">
        <v>126</v>
      </c>
      <c r="L641" s="86" t="s">
        <v>94</v>
      </c>
    </row>
    <row r="642" spans="7:12">
      <c r="G642" s="86">
        <v>9529</v>
      </c>
      <c r="H642" s="86" t="s">
        <v>91</v>
      </c>
      <c r="I642" s="86" t="s">
        <v>1216</v>
      </c>
      <c r="J642" s="86" t="s">
        <v>1038</v>
      </c>
      <c r="K642" s="86" t="s">
        <v>126</v>
      </c>
      <c r="L642" s="86" t="s">
        <v>94</v>
      </c>
    </row>
    <row r="643" spans="7:12">
      <c r="G643" s="86">
        <v>13501</v>
      </c>
      <c r="H643" s="86" t="s">
        <v>91</v>
      </c>
      <c r="I643" s="86" t="s">
        <v>875</v>
      </c>
      <c r="J643" s="86" t="s">
        <v>145</v>
      </c>
      <c r="K643" s="86" t="s">
        <v>146</v>
      </c>
      <c r="L643" s="86" t="s">
        <v>94</v>
      </c>
    </row>
    <row r="644" spans="7:12">
      <c r="G644" s="86">
        <v>9744</v>
      </c>
      <c r="H644" s="86" t="s">
        <v>91</v>
      </c>
      <c r="I644" s="86" t="s">
        <v>876</v>
      </c>
      <c r="J644" s="86" t="s">
        <v>145</v>
      </c>
      <c r="K644" s="86" t="s">
        <v>146</v>
      </c>
      <c r="L644" s="86" t="s">
        <v>94</v>
      </c>
    </row>
    <row r="645" spans="7:12">
      <c r="G645" s="86">
        <v>9745</v>
      </c>
      <c r="H645" s="86" t="s">
        <v>91</v>
      </c>
      <c r="I645" s="86" t="s">
        <v>877</v>
      </c>
      <c r="J645" s="86" t="s">
        <v>145</v>
      </c>
      <c r="K645" s="86" t="s">
        <v>146</v>
      </c>
      <c r="L645" s="86" t="s">
        <v>94</v>
      </c>
    </row>
    <row r="646" spans="7:12">
      <c r="G646" s="86">
        <v>502</v>
      </c>
      <c r="H646" s="86" t="s">
        <v>91</v>
      </c>
      <c r="I646" s="86" t="s">
        <v>878</v>
      </c>
      <c r="J646" s="86" t="s">
        <v>145</v>
      </c>
      <c r="K646" s="86" t="s">
        <v>146</v>
      </c>
      <c r="L646" s="86" t="s">
        <v>94</v>
      </c>
    </row>
    <row r="647" spans="7:12">
      <c r="G647" s="86">
        <v>761</v>
      </c>
      <c r="H647" s="86" t="s">
        <v>91</v>
      </c>
      <c r="I647" s="86" t="s">
        <v>879</v>
      </c>
      <c r="J647" s="86" t="s">
        <v>145</v>
      </c>
      <c r="K647" s="86" t="s">
        <v>146</v>
      </c>
      <c r="L647" s="86" t="s">
        <v>94</v>
      </c>
    </row>
    <row r="648" spans="7:12">
      <c r="G648" s="86">
        <v>762</v>
      </c>
      <c r="H648" s="86" t="s">
        <v>91</v>
      </c>
      <c r="I648" s="86" t="s">
        <v>880</v>
      </c>
      <c r="J648" s="86" t="s">
        <v>145</v>
      </c>
      <c r="K648" s="86" t="s">
        <v>146</v>
      </c>
      <c r="L648" s="86" t="s">
        <v>94</v>
      </c>
    </row>
    <row r="649" spans="7:12">
      <c r="G649" s="86">
        <v>1334</v>
      </c>
      <c r="H649" s="86" t="s">
        <v>91</v>
      </c>
      <c r="I649" s="86" t="s">
        <v>881</v>
      </c>
      <c r="J649" s="86" t="s">
        <v>145</v>
      </c>
      <c r="K649" s="86" t="s">
        <v>146</v>
      </c>
      <c r="L649" s="86" t="s">
        <v>94</v>
      </c>
    </row>
    <row r="650" spans="7:12">
      <c r="G650" s="86">
        <v>1335</v>
      </c>
      <c r="H650" s="86" t="s">
        <v>91</v>
      </c>
      <c r="I650" s="86" t="s">
        <v>882</v>
      </c>
      <c r="J650" s="86" t="s">
        <v>145</v>
      </c>
      <c r="K650" s="86" t="s">
        <v>146</v>
      </c>
      <c r="L650" s="86" t="s">
        <v>94</v>
      </c>
    </row>
    <row r="651" spans="7:12">
      <c r="G651" s="86">
        <v>1368</v>
      </c>
      <c r="H651" s="86" t="s">
        <v>91</v>
      </c>
      <c r="I651" s="86" t="s">
        <v>883</v>
      </c>
      <c r="J651" s="86" t="s">
        <v>145</v>
      </c>
      <c r="K651" s="86" t="s">
        <v>146</v>
      </c>
      <c r="L651" s="86" t="s">
        <v>94</v>
      </c>
    </row>
    <row r="652" spans="7:12">
      <c r="G652" s="86">
        <v>1484</v>
      </c>
      <c r="H652" s="86" t="s">
        <v>91</v>
      </c>
      <c r="I652" s="86" t="s">
        <v>884</v>
      </c>
      <c r="J652" s="86" t="s">
        <v>145</v>
      </c>
      <c r="K652" s="86" t="s">
        <v>146</v>
      </c>
      <c r="L652" s="86" t="s">
        <v>94</v>
      </c>
    </row>
    <row r="653" spans="7:12">
      <c r="G653" s="86">
        <v>1524</v>
      </c>
      <c r="H653" s="86" t="s">
        <v>91</v>
      </c>
      <c r="I653" s="86" t="s">
        <v>885</v>
      </c>
      <c r="J653" s="86" t="s">
        <v>145</v>
      </c>
      <c r="K653" s="86" t="s">
        <v>146</v>
      </c>
      <c r="L653" s="86" t="s">
        <v>94</v>
      </c>
    </row>
    <row r="654" spans="7:12">
      <c r="G654" s="86">
        <v>101</v>
      </c>
      <c r="H654" s="86" t="s">
        <v>91</v>
      </c>
      <c r="I654" s="86" t="s">
        <v>886</v>
      </c>
      <c r="J654" s="86" t="s">
        <v>145</v>
      </c>
      <c r="K654" s="86" t="s">
        <v>146</v>
      </c>
      <c r="L654" s="86" t="s">
        <v>94</v>
      </c>
    </row>
    <row r="655" spans="7:12">
      <c r="G655" s="86">
        <v>9742</v>
      </c>
      <c r="H655" s="86" t="s">
        <v>91</v>
      </c>
      <c r="I655" s="86" t="s">
        <v>887</v>
      </c>
      <c r="J655" s="86" t="s">
        <v>145</v>
      </c>
      <c r="K655" s="86" t="s">
        <v>146</v>
      </c>
      <c r="L655" s="86" t="s">
        <v>94</v>
      </c>
    </row>
    <row r="656" spans="7:12">
      <c r="G656" s="86">
        <v>839</v>
      </c>
      <c r="H656" s="86" t="s">
        <v>107</v>
      </c>
      <c r="I656" s="86" t="s">
        <v>1217</v>
      </c>
      <c r="J656" s="86" t="s">
        <v>145</v>
      </c>
      <c r="K656" s="86" t="s">
        <v>990</v>
      </c>
      <c r="L656" s="86" t="s">
        <v>94</v>
      </c>
    </row>
    <row r="657" spans="7:12">
      <c r="G657" s="86">
        <v>840</v>
      </c>
      <c r="H657" s="86" t="s">
        <v>107</v>
      </c>
      <c r="I657" s="86" t="s">
        <v>1218</v>
      </c>
      <c r="J657" s="86" t="s">
        <v>145</v>
      </c>
      <c r="K657" s="86" t="s">
        <v>1223</v>
      </c>
      <c r="L657" s="86" t="s">
        <v>94</v>
      </c>
    </row>
    <row r="658" spans="7:12">
      <c r="G658" s="86">
        <v>845</v>
      </c>
      <c r="H658" s="86" t="s">
        <v>107</v>
      </c>
      <c r="I658" s="86" t="s">
        <v>1219</v>
      </c>
      <c r="J658" s="86" t="s">
        <v>145</v>
      </c>
      <c r="K658" s="86" t="s">
        <v>1224</v>
      </c>
      <c r="L658" s="86" t="s">
        <v>94</v>
      </c>
    </row>
    <row r="659" spans="7:12">
      <c r="G659" s="86">
        <v>842</v>
      </c>
      <c r="H659" s="86" t="s">
        <v>107</v>
      </c>
      <c r="I659" s="86" t="s">
        <v>1220</v>
      </c>
      <c r="J659" s="86" t="s">
        <v>145</v>
      </c>
      <c r="K659" s="86" t="s">
        <v>1225</v>
      </c>
      <c r="L659" s="86" t="s">
        <v>94</v>
      </c>
    </row>
    <row r="660" spans="7:12">
      <c r="G660" s="86">
        <v>844</v>
      </c>
      <c r="H660" s="86" t="s">
        <v>107</v>
      </c>
      <c r="I660" s="86" t="s">
        <v>1221</v>
      </c>
      <c r="J660" s="86" t="s">
        <v>145</v>
      </c>
      <c r="K660" s="86" t="s">
        <v>1226</v>
      </c>
      <c r="L660" s="86" t="s">
        <v>94</v>
      </c>
    </row>
    <row r="661" spans="7:12">
      <c r="G661" s="86">
        <v>616</v>
      </c>
      <c r="H661" s="86" t="s">
        <v>107</v>
      </c>
      <c r="I661" s="86" t="s">
        <v>1222</v>
      </c>
      <c r="J661" s="86" t="s">
        <v>145</v>
      </c>
      <c r="K661" s="86" t="s">
        <v>1227</v>
      </c>
      <c r="L661" s="86" t="s">
        <v>94</v>
      </c>
    </row>
    <row r="662" spans="7:12">
      <c r="G662" s="71">
        <v>10000</v>
      </c>
      <c r="H662" s="71"/>
      <c r="I662" s="72" t="s">
        <v>980</v>
      </c>
      <c r="J662" s="72" t="s">
        <v>88</v>
      </c>
      <c r="K662" s="72" t="s">
        <v>983</v>
      </c>
      <c r="L662" s="72" t="s">
        <v>94</v>
      </c>
    </row>
    <row r="663" spans="7:12">
      <c r="G663" s="71">
        <v>10000</v>
      </c>
      <c r="H663" s="71"/>
      <c r="I663" s="72" t="s">
        <v>980</v>
      </c>
      <c r="J663" s="72" t="s">
        <v>88</v>
      </c>
      <c r="K663" s="72" t="s">
        <v>983</v>
      </c>
      <c r="L663" s="72" t="s">
        <v>94</v>
      </c>
    </row>
    <row r="664" spans="7:12">
      <c r="G664" s="71">
        <v>10000</v>
      </c>
      <c r="H664" s="71"/>
      <c r="I664" s="72" t="s">
        <v>980</v>
      </c>
      <c r="J664" s="72" t="s">
        <v>88</v>
      </c>
      <c r="K664" s="72" t="s">
        <v>983</v>
      </c>
      <c r="L664" s="72" t="s">
        <v>94</v>
      </c>
    </row>
    <row r="665" spans="7:12">
      <c r="G665" s="71">
        <v>10000</v>
      </c>
      <c r="H665" s="71"/>
      <c r="I665" s="72" t="s">
        <v>980</v>
      </c>
      <c r="J665" s="72" t="s">
        <v>88</v>
      </c>
      <c r="K665" s="72" t="s">
        <v>983</v>
      </c>
      <c r="L665" s="72" t="s">
        <v>94</v>
      </c>
    </row>
    <row r="666" spans="7:12">
      <c r="G666" s="71">
        <v>10000</v>
      </c>
      <c r="H666" s="71"/>
      <c r="I666" s="72" t="s">
        <v>980</v>
      </c>
      <c r="J666" s="72" t="s">
        <v>88</v>
      </c>
      <c r="K666" s="72" t="s">
        <v>983</v>
      </c>
      <c r="L666" s="72" t="s">
        <v>94</v>
      </c>
    </row>
    <row r="667" spans="7:12">
      <c r="G667" s="71">
        <v>10000</v>
      </c>
      <c r="H667" s="71"/>
      <c r="I667" s="72" t="s">
        <v>980</v>
      </c>
      <c r="J667" s="72" t="s">
        <v>88</v>
      </c>
      <c r="K667" s="72" t="s">
        <v>983</v>
      </c>
      <c r="L667" s="72" t="s">
        <v>94</v>
      </c>
    </row>
    <row r="668" spans="7:12">
      <c r="G668" s="71">
        <v>10000</v>
      </c>
      <c r="H668" s="71"/>
      <c r="I668" s="72" t="s">
        <v>980</v>
      </c>
      <c r="J668" s="72" t="s">
        <v>88</v>
      </c>
      <c r="K668" s="72" t="s">
        <v>983</v>
      </c>
      <c r="L668" s="72" t="s">
        <v>94</v>
      </c>
    </row>
    <row r="669" spans="7:12">
      <c r="G669" s="71">
        <v>10000</v>
      </c>
      <c r="H669" s="71"/>
      <c r="I669" s="72" t="s">
        <v>980</v>
      </c>
      <c r="J669" s="72" t="s">
        <v>88</v>
      </c>
      <c r="K669" s="72" t="s">
        <v>983</v>
      </c>
      <c r="L669" s="72" t="s">
        <v>94</v>
      </c>
    </row>
    <row r="670" spans="7:12">
      <c r="G670" s="71">
        <v>10000</v>
      </c>
      <c r="H670" s="71"/>
      <c r="I670" s="72" t="s">
        <v>980</v>
      </c>
      <c r="J670" s="72" t="s">
        <v>88</v>
      </c>
      <c r="K670" s="72" t="s">
        <v>983</v>
      </c>
      <c r="L670" s="72" t="s">
        <v>94</v>
      </c>
    </row>
    <row r="671" spans="7:12">
      <c r="G671" s="71">
        <v>10000</v>
      </c>
      <c r="H671" s="71"/>
      <c r="I671" s="72" t="s">
        <v>980</v>
      </c>
      <c r="J671" s="72" t="s">
        <v>88</v>
      </c>
      <c r="K671" s="72" t="s">
        <v>983</v>
      </c>
      <c r="L671" s="72" t="s">
        <v>94</v>
      </c>
    </row>
    <row r="672" spans="7:12">
      <c r="G672" s="71">
        <v>10000</v>
      </c>
      <c r="H672" s="71"/>
      <c r="I672" s="72" t="s">
        <v>980</v>
      </c>
      <c r="J672" s="72" t="s">
        <v>88</v>
      </c>
      <c r="K672" s="72" t="s">
        <v>983</v>
      </c>
      <c r="L672" s="72" t="s">
        <v>94</v>
      </c>
    </row>
    <row r="673" spans="7:12">
      <c r="G673" s="71">
        <v>10000</v>
      </c>
      <c r="H673" s="71"/>
      <c r="I673" s="72" t="s">
        <v>980</v>
      </c>
      <c r="J673" s="72" t="s">
        <v>88</v>
      </c>
      <c r="K673" s="72" t="s">
        <v>983</v>
      </c>
      <c r="L673" s="72" t="s">
        <v>94</v>
      </c>
    </row>
    <row r="674" spans="7:12">
      <c r="G674" s="71">
        <v>10000</v>
      </c>
      <c r="H674" s="71"/>
      <c r="I674" s="72" t="s">
        <v>980</v>
      </c>
      <c r="J674" s="72" t="s">
        <v>88</v>
      </c>
      <c r="K674" s="72" t="s">
        <v>983</v>
      </c>
      <c r="L674" s="72" t="s">
        <v>94</v>
      </c>
    </row>
    <row r="675" spans="7:12">
      <c r="G675" s="71">
        <v>10000</v>
      </c>
      <c r="H675" s="71"/>
      <c r="I675" s="72" t="s">
        <v>980</v>
      </c>
      <c r="J675" s="72" t="s">
        <v>88</v>
      </c>
      <c r="K675" s="72" t="s">
        <v>983</v>
      </c>
      <c r="L675" s="72" t="s">
        <v>94</v>
      </c>
    </row>
    <row r="1698" spans="1:1">
      <c r="A1698"/>
    </row>
  </sheetData>
  <sheetProtection password="EEFC" sheet="1" objects="1" scenarios="1" formatCells="0" formatColumns="0" formatRows="0" autoFilter="0"/>
  <sortState xmlns:xlrd2="http://schemas.microsoft.com/office/spreadsheetml/2017/richdata2" ref="A4:G2449">
    <sortCondition ref="F4:F2449"/>
    <sortCondition ref="D4:D2449"/>
  </sortState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a46656d4-8850-49b3-aebd-68bd05f7f43d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11</vt:i4>
      </vt:variant>
    </vt:vector>
  </HeadingPairs>
  <TitlesOfParts>
    <vt:vector size="14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Company>MOF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אלעד גולדברג</cp:lastModifiedBy>
  <cp:lastPrinted>2021-05-27T06:23:48Z</cp:lastPrinted>
  <dcterms:created xsi:type="dcterms:W3CDTF">2016-08-07T08:05:35Z</dcterms:created>
  <dcterms:modified xsi:type="dcterms:W3CDTF">2023-01-17T12:42:57Z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